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ocuments\Covid19\"/>
    </mc:Choice>
  </mc:AlternateContent>
  <xr:revisionPtr revIDLastSave="0" documentId="13_ncr:1_{B1B39CEA-B943-490A-A72E-D15DF60EFDFE}" xr6:coauthVersionLast="44" xr6:coauthVersionMax="44" xr10:uidLastSave="{00000000-0000-0000-0000-000000000000}"/>
  <bookViews>
    <workbookView xWindow="-110" yWindow="-110" windowWidth="19420" windowHeight="10420" firstSheet="1" activeTab="3" xr2:uid="{00000000-000D-0000-FFFF-FFFF00000000}"/>
  </bookViews>
  <sheets>
    <sheet name="Hospital Equipment" sheetId="8" r:id="rId1"/>
    <sheet name="Emergency Service Radio Station" sheetId="11" r:id="rId2"/>
    <sheet name="Emergency Car and components" sheetId="10" r:id="rId3"/>
    <sheet name="Laboratory" sheetId="7" r:id="rId4"/>
    <sheet name="PPE" sheetId="13" r:id="rId5"/>
    <sheet name="Specs" sheetId="5" r:id="rId6"/>
    <sheet name="Specs Ambulance" sheetId="14" r:id="rId7"/>
    <sheet name="Delivery exp." sheetId="15" r:id="rId8"/>
    <sheet name="Data Validation" sheetId="3"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8" i="15"/>
  <c r="B7" i="15"/>
  <c r="B6" i="15"/>
  <c r="B5" i="15"/>
  <c r="B4" i="15"/>
  <c r="B3" i="15"/>
  <c r="B2" i="15"/>
  <c r="B27"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<sst xmlns="http://schemas.openxmlformats.org/spreadsheetml/2006/main" count="482" uniqueCount="390">
  <si>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</si>
  <si>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</si>
  <si>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</si>
  <si>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</si>
  <si>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</si>
  <si>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</si>
  <si>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</si>
  <si>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</si>
  <si>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</si>
  <si>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</si>
  <si>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</si>
  <si>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</si>
  <si>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</si>
  <si>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</si>
  <si>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</si>
  <si>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</si>
  <si>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</si>
  <si>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</si>
  <si>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</si>
  <si>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</si>
  <si>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</si>
  <si>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</si>
  <si>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</si>
  <si>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</si>
  <si>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</si>
  <si>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</si>
  <si>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</si>
  <si>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</si>
  <si>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</si>
  <si>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</si>
  <si>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</si>
  <si>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</si>
  <si>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</si>
  <si>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</si>
  <si>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</si>
  <si>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</si>
  <si>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</si>
  <si>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</si>
  <si>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</si>
  <si>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</si>
  <si>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</si>
  <si>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</si>
  <si>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</si>
  <si>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</si>
  <si>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</si>
  <si>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</si>
  <si>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</si>
  <si>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</si>
  <si>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</si>
  <si>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</si>
  <si>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</si>
  <si>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</si>
  <si>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</si>
  <si>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</si>
  <si>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</si>
  <si>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</si>
  <si>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</si>
  <si>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</si>
  <si>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</si>
  <si>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</si>
  <si>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</si>
  <si>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</si>
  <si>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</si>
  <si>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</si>
  <si>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</si>
  <si>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</si>
  <si>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</si>
  <si>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</si>
  <si>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</si>
  <si>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</si>
  <si>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</si>
  <si>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</si>
  <si>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</si>
  <si>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</si>
  <si>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</si>
  <si>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</si>
  <si>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</si>
  <si>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</si>
  <si>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</si>
  <si>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</si>
  <si>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</si>
  <si>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</si>
  <si>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</si>
  <si>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</si>
  <si>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</si>
  <si>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</si>
  <si>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</si>
  <si>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</si>
  <si>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</si>
  <si>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</si>
  <si>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</si>
  <si>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</si>
  <si>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</si>
  <si>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</si>
  <si>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</si>
  <si>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</si>
  <si>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</si>
  <si>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</si>
  <si>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</si>
  <si>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</si>
  <si>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</si>
  <si>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</si>
  <si>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</si>
  <si>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</si>
  <si>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</si>
  <si>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</si>
  <si>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</si>
  <si>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</si>
  <si>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</si>
  <si>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</si>
  <si>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</si>
  <si>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</si>
  <si>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Items</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</si>
  <si>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</si>
  <si>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</si>
  <si>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</si>
  <si>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</si>
  <si>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</si>
  <si>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</si>
  <si>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</si>
  <si>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</si>
  <si>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</si>
  <si>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</si>
  <si>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</si>
  <si>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</si>
  <si>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</si>
  <si>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</si>
  <si>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</si>
  <si>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</si>
  <si>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</si>
  <si>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</si>
  <si>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</si>
  <si>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</si>
  <si>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</si>
  <si>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</si>
  <si>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</si>
  <si>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</si>
  <si>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</si>
  <si>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</si>
  <si>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</si>
  <si>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</si>
  <si>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</si>
  <si>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</si>
  <si>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</si>
  <si>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</si>
  <si>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</si>
  <si>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</si>
  <si>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</si>
  <si>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</si>
  <si>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</si>
  <si>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</si>
  <si>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</si>
  <si>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</si>
  <si>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</si>
  <si>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</si>
  <si>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</si>
  <si>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</si>
  <si>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</si>
  <si>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</si>
  <si>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</si>
  <si>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</si>
  <si>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</si>
  <si>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</si>
  <si>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</si>
  <si>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</si>
  <si>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</si>
  <si>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</si>
  <si>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</si>
  <si>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</si>
  <si>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</si>
  <si>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</si>
  <si>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</si>
  <si>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</si>
  <si>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</si>
  <si>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</si>
  <si>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</si>
  <si>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</si>
  <si>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</si>
  <si>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</si>
  <si>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</si>
  <si>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</si>
  <si>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</si>
  <si>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</si>
  <si>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</si>
  <si>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</si>
  <si>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</si>
  <si>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</si>
  <si>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</si>
  <si>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</si>
  <si>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</si>
  <si>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</si>
  <si>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</si>
  <si>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</si>
  <si>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</si>
  <si>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</si>
  <si>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</si>
  <si>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</si>
  <si>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</si>
  <si>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</si>
  <si>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</si>
  <si>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</si>
  <si>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</si>
  <si>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</si>
  <si>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</si>
  <si>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</si>
  <si>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</si>
  <si>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</si>
  <si>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</si>
  <si>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</si>
  <si>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</si>
  <si>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</si>
  <si>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</si>
  <si>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</si>
  <si>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</si>
  <si>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</si>
  <si>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</si>
  <si>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</si>
  <si>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</si>
  <si>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</si>
  <si>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</si>
  <si>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ambulance car c type (intensive care mobile unit)</t>
  </si>
  <si>
    <t>ADDITIONAL ITEMS</t>
  </si>
  <si>
    <t>Portable ECG 12 lead</t>
  </si>
  <si>
    <t>Motorcycle ambulances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</si>
  <si>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</si>
  <si>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</si>
  <si>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</si>
  <si>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</si>
  <si>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</si>
  <si>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</si>
  <si>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</si>
  <si>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</si>
  <si>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</si>
  <si>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Motocycle for ambulance firs responders with helmets  for ambulance firs responders</t>
  </si>
  <si>
    <t>CPR machine lucas 2</t>
  </si>
  <si>
    <t>Bone Catheter for adults and pediatric patients</t>
  </si>
  <si>
    <t>Rec. camera for ambulance patient cabine</t>
  </si>
  <si>
    <t>Tablet for Ambulance Emergency Medical Care Car</t>
  </si>
  <si>
    <t>Body worn camera for ambulance group</t>
  </si>
  <si>
    <t>Rukhi Hospital</t>
  </si>
  <si>
    <t>Emergency/Ambulance Service</t>
  </si>
  <si>
    <t>TOTAL</t>
  </si>
  <si>
    <t>Quantity</t>
  </si>
  <si>
    <t>Emergency Service</t>
  </si>
  <si>
    <t>Total</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</si>
  <si>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</si>
  <si>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</si>
  <si>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</si>
  <si>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Concentrator with a capacity not less than 5 liters of oxygen per minute, with flow regulation, with inhalation function, oxygen production not less than 93%</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</si>
  <si>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</si>
  <si>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</si>
  <si>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</si>
  <si>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</si>
  <si>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</si>
  <si>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</si>
  <si>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</si>
  <si>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</si>
  <si>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</si>
  <si>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</si>
  <si>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</si>
  <si>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</si>
  <si>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</si>
  <si>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</si>
  <si>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</si>
  <si>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t>
  </si>
  <si>
    <t>LED mobile lights for operation cabinet</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</si>
  <si>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</si>
  <si>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</si>
  <si>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</si>
  <si>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</si>
  <si>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</si>
  <si>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</si>
  <si>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</si>
  <si>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</si>
  <si>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</si>
  <si>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</si>
  <si>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</si>
  <si>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charset val="204"/>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</si>
  <si>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</si>
  <si>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</si>
  <si>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</si>
  <si>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</si>
  <si>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</si>
  <si>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</si>
  <si>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</si>
  <si>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</si>
  <si>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</si>
  <si>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</si>
  <si>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</si>
  <si>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</si>
  <si>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</si>
  <si>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</si>
  <si>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</si>
  <si>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</si>
  <si>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</si>
  <si>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</si>
  <si>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</si>
  <si>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</si>
  <si>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</si>
  <si>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</si>
  <si>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</si>
  <si>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</si>
  <si>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</si>
  <si>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</si>
  <si>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</si>
  <si>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</si>
  <si>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</si>
  <si>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</si>
  <si>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</si>
  <si>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</si>
  <si>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</si>
  <si>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</si>
  <si>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</si>
  <si>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</si>
  <si>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</si>
  <si>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</si>
  <si>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</si>
  <si>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</si>
  <si>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</si>
  <si>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</si>
  <si>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</si>
  <si>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</si>
  <si>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</si>
  <si>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</si>
  <si>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charset val="204"/>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</si>
  <si>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</si>
  <si>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</si>
  <si>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</si>
  <si>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</si>
  <si>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</si>
  <si>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</si>
  <si>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</si>
  <si>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</si>
  <si>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</si>
  <si>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</si>
  <si>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</si>
  <si>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</si>
  <si>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</si>
  <si>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</si>
  <si>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</si>
  <si>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</si>
  <si>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</si>
  <si>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</si>
  <si>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</si>
  <si>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</si>
  <si>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</si>
  <si>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</si>
  <si>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</si>
  <si>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</si>
  <si>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</si>
  <si>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</si>
  <si>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</si>
  <si>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</si>
  <si>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</si>
  <si>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</si>
  <si>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</si>
  <si>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</si>
  <si>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</si>
  <si>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</si>
  <si>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</si>
  <si>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</si>
  <si>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</si>
  <si>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</si>
  <si>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</si>
  <si>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</si>
  <si>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</si>
  <si>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</si>
  <si>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</si>
  <si>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</si>
  <si>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</si>
  <si>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</si>
  <si>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</si>
  <si>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</si>
  <si>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</si>
  <si>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</si>
  <si>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</si>
  <si>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</si>
  <si>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</si>
  <si>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</si>
  <si>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</si>
  <si>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Number of Units</t>
  </si>
  <si>
    <t>roche</t>
  </si>
  <si>
    <t>Abbott</t>
  </si>
  <si>
    <t>Cepheid</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</si>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</sst>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Arial"/>
    </font>
    <font>
      <sz val="11"/>
      <color theme="1"/>
      <name val="Calibri"/>
      <family val="2"/>
    </font>
    <font>
      <sz val="11"/>
      <color rgb="FF000000"/>
      <name val="Calibri"/>
      <family val="2"/>
    </font>
    <font>
      <sz val="11"/>
      <color rgb="FF000000"/>
      <name val="Calibri"/>
      <family val="2"/>
    </font>
    <font>
      <b/>
      <sz val="11"/>
      <color rgb="FF000000"/>
      <name val="Calibri"/>
      <family val="2"/>
    </font>
    <font>
      <sz val="11"/>
      <color theme="1"/>
      <name val="Arial"/>
      <family val="2"/>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b/>
      <sz val="10"/>
      <name val="Arial"/>
      <family val="2"/>
    </font>
    <font>
      <sz val="11"/>
      <name val="Arial"/>
      <family val="2"/>
      <charset val="204"/>
    </font>
    <font>
      <sz val="11"/>
      <name val="Arial"/>
      <family val="2"/>
    </font>
    <font>
      <u/>
      <sz val="11"/>
      <color theme="10"/>
      <name val="Arial"/>
      <family val="2"/>
    </font>
    <font>
      <sz val="11"/>
      <color theme="1"/>
      <name val="Arial"/>
      <family val="2"/>
      <charset val="204"/>
    </font>
    <font>
      <b/>
      <sz val="11"/>
      <color theme="1"/>
      <name val="Arial"/>
      <family val="2"/>
    </font>
    <font>
      <sz val="11"/>
      <color rgb="FF000000"/>
      <name val="Arial"/>
      <family val="2"/>
      <charset val="204"/>
    </font>
    <font>
      <sz val="11"/>
      <color rgb="FF222222"/>
      <name val="Arial"/>
      <family val="2"/>
      <charset val="204"/>
    </font>
    <font>
      <b/>
      <sz val="10"/>
      <color theme="1"/>
      <name val="Arial"/>
      <family val="2"/>
    </font>
    <font>
      <sz val="10"/>
      <color theme="1"/>
      <name val="Arial"/>
      <family val="2"/>
    </font>
  </fonts>
  <fills count="12">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102">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2"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xf>
    <xf numFmtId="0" fontId="3" fillId="3" borderId="0" xfId="0" applyFont="1" applyFill="1" applyAlignment="1">
      <alignment horizontal="left" vertical="center"/>
    </xf>
    <xf numFmtId="0" fontId="3" fillId="4" borderId="0" xfId="0" applyFont="1" applyFill="1"/>
    <xf numFmtId="0" fontId="4" fillId="4" borderId="0" xfId="0" applyFont="1" applyFill="1" applyAlignment="1">
      <alignment horizontal="center"/>
    </xf>
    <xf numFmtId="0" fontId="3" fillId="3" borderId="0" xfId="0" applyFont="1" applyFill="1" applyAlignment="1">
      <alignment horizontal="left" indent="1"/>
    </xf>
    <xf numFmtId="0" fontId="7" fillId="3" borderId="0" xfId="0" applyFont="1" applyFill="1" applyAlignment="1">
      <alignment horizontal="left" wrapText="1" indent="1"/>
    </xf>
    <xf numFmtId="0" fontId="7" fillId="3" borderId="0" xfId="0" applyFont="1" applyFill="1" applyAlignment="1">
      <alignment horizontal="left" indent="1"/>
    </xf>
    <xf numFmtId="0" fontId="8" fillId="3" borderId="0" xfId="0" applyFont="1" applyFill="1" applyAlignment="1">
      <alignment horizontal="left" indent="1"/>
    </xf>
    <xf numFmtId="43" fontId="8" fillId="3" borderId="0" xfId="0" applyNumberFormat="1" applyFont="1" applyFill="1" applyAlignment="1">
      <alignment horizontal="left" indent="1"/>
    </xf>
    <xf numFmtId="43" fontId="10" fillId="5" borderId="0" xfId="1" applyFont="1" applyFill="1" applyAlignment="1">
      <alignment horizontal="center"/>
    </xf>
    <xf numFmtId="43" fontId="10" fillId="6" borderId="0" xfId="1" applyFont="1" applyFill="1"/>
    <xf numFmtId="43" fontId="9" fillId="7" borderId="0" xfId="0" applyNumberFormat="1" applyFont="1" applyFill="1"/>
    <xf numFmtId="43" fontId="10"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xf>
    <xf numFmtId="0" fontId="6" fillId="0" borderId="0" xfId="0" applyFont="1" applyAlignment="1">
      <alignment vertical="top" wrapText="1"/>
    </xf>
    <xf numFmtId="43" fontId="10" fillId="7" borderId="0" xfId="0" applyNumberFormat="1" applyFont="1" applyFill="1" applyAlignment="1"/>
    <xf numFmtId="43" fontId="6"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1" fillId="0" borderId="1" xfId="0" applyFont="1" applyBorder="1" applyAlignment="1">
      <alignment vertical="center"/>
    </xf>
    <xf numFmtId="0" fontId="12" fillId="0" borderId="2" xfId="0" applyFont="1" applyBorder="1" applyAlignment="1">
      <alignment horizontal="left" vertical="center" wrapText="1"/>
    </xf>
    <xf numFmtId="0" fontId="6" fillId="0" borderId="0" xfId="0" applyFont="1" applyAlignment="1">
      <alignment wrapText="1"/>
    </xf>
    <xf numFmtId="0" fontId="0" fillId="0" borderId="0" xfId="0" applyAlignment="1">
      <alignment wrapText="1"/>
    </xf>
    <xf numFmtId="0" fontId="13" fillId="0" borderId="2" xfId="0" applyFont="1" applyBorder="1" applyAlignment="1">
      <alignment vertical="center"/>
    </xf>
    <xf numFmtId="0" fontId="13" fillId="0" borderId="2" xfId="0" applyFont="1" applyBorder="1" applyAlignment="1">
      <alignment vertical="center" wrapText="1"/>
    </xf>
    <xf numFmtId="0" fontId="0" fillId="0" borderId="2" xfId="0" applyBorder="1" applyAlignment="1">
      <alignment wrapText="1"/>
    </xf>
    <xf numFmtId="0" fontId="6" fillId="0" borderId="2" xfId="0" applyFont="1" applyBorder="1" applyAlignment="1">
      <alignment wrapText="1"/>
    </xf>
    <xf numFmtId="0" fontId="14" fillId="3" borderId="0" xfId="2" applyFill="1" applyAlignment="1">
      <alignment horizontal="left" vertical="center"/>
    </xf>
    <xf numFmtId="0" fontId="14" fillId="3" borderId="0" xfId="2" applyFill="1" applyAlignment="1">
      <alignment horizontal="left" indent="1"/>
    </xf>
    <xf numFmtId="0" fontId="14" fillId="0" borderId="0" xfId="2" applyAlignment="1">
      <alignment vertical="top" wrapText="1"/>
    </xf>
    <xf numFmtId="0" fontId="14" fillId="0" borderId="0" xfId="2" applyFill="1" applyAlignment="1">
      <alignment wrapText="1"/>
    </xf>
    <xf numFmtId="0" fontId="13" fillId="0" borderId="3" xfId="0" applyFont="1" applyBorder="1" applyAlignment="1">
      <alignment vertical="center"/>
    </xf>
    <xf numFmtId="0" fontId="0" fillId="0" borderId="3" xfId="0" applyBorder="1" applyAlignment="1">
      <alignment wrapText="1"/>
    </xf>
    <xf numFmtId="0" fontId="14" fillId="0" borderId="0" xfId="2" applyFill="1"/>
    <xf numFmtId="0" fontId="0" fillId="9" borderId="0" xfId="0" applyFont="1" applyFill="1" applyAlignment="1">
      <alignment vertical="top" wrapText="1"/>
    </xf>
    <xf numFmtId="0" fontId="0" fillId="0" borderId="0" xfId="0" applyAlignment="1">
      <alignment horizontal="center" vertical="center"/>
    </xf>
    <xf numFmtId="0" fontId="0" fillId="0" borderId="0" xfId="0"/>
    <xf numFmtId="0" fontId="15" fillId="0" borderId="4" xfId="0" applyFont="1" applyBorder="1" applyAlignment="1">
      <alignment horizontal="center" vertical="center"/>
    </xf>
    <xf numFmtId="0" fontId="15" fillId="10" borderId="5" xfId="0" applyFont="1" applyFill="1" applyBorder="1"/>
    <xf numFmtId="0" fontId="15" fillId="10"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5" fillId="0" borderId="8" xfId="0" applyFont="1" applyBorder="1" applyAlignment="1">
      <alignment horizontal="center" vertical="center" wrapText="1"/>
    </xf>
    <xf numFmtId="0" fontId="15" fillId="0" borderId="2" xfId="0"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9"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xf>
    <xf numFmtId="0" fontId="17" fillId="0" borderId="8" xfId="0" applyFont="1" applyBorder="1" applyAlignment="1">
      <alignment horizontal="center" vertical="center" wrapText="1"/>
    </xf>
    <xf numFmtId="0" fontId="15" fillId="0" borderId="2" xfId="0" applyFont="1" applyBorder="1"/>
    <xf numFmtId="0" fontId="15" fillId="0" borderId="10" xfId="0" applyFont="1" applyBorder="1" applyAlignment="1">
      <alignment horizontal="center" vertical="center"/>
    </xf>
    <xf numFmtId="0" fontId="17" fillId="0" borderId="2" xfId="0" applyFont="1" applyBorder="1"/>
    <xf numFmtId="0" fontId="17" fillId="0" borderId="2" xfId="0" applyFont="1" applyBorder="1" applyAlignment="1">
      <alignment vertical="center" wrapText="1"/>
    </xf>
    <xf numFmtId="0" fontId="0" fillId="0" borderId="0" xfId="0" applyAlignment="1">
      <alignment vertical="center"/>
    </xf>
    <xf numFmtId="0" fontId="12" fillId="0" borderId="2" xfId="0" applyFont="1" applyBorder="1" applyAlignment="1">
      <alignment vertical="top" wrapText="1"/>
    </xf>
    <xf numFmtId="0" fontId="17" fillId="0" borderId="1" xfId="0" applyFont="1" applyBorder="1" applyAlignment="1">
      <alignment horizontal="left" vertical="center" wrapText="1"/>
    </xf>
    <xf numFmtId="0" fontId="17" fillId="9" borderId="2" xfId="0" applyFont="1" applyFill="1" applyBorder="1" applyAlignment="1">
      <alignment horizontal="left" vertical="center" wrapText="1"/>
    </xf>
    <xf numFmtId="0" fontId="15" fillId="9" borderId="10" xfId="0" applyFont="1" applyFill="1" applyBorder="1" applyAlignment="1">
      <alignment horizontal="center" vertical="center"/>
    </xf>
    <xf numFmtId="0" fontId="15" fillId="10" borderId="2" xfId="0" applyFont="1" applyFill="1" applyBorder="1" applyAlignment="1">
      <alignment horizontal="left" vertical="center"/>
    </xf>
    <xf numFmtId="0" fontId="15" fillId="10" borderId="8" xfId="0" applyFont="1" applyFill="1" applyBorder="1" applyAlignment="1">
      <alignment horizontal="center" vertical="center"/>
    </xf>
    <xf numFmtId="0" fontId="17" fillId="0" borderId="2" xfId="0" applyFont="1" applyBorder="1" applyAlignment="1">
      <alignment horizontal="left" vertical="center" wrapText="1"/>
    </xf>
    <xf numFmtId="0" fontId="18" fillId="0" borderId="2" xfId="0" applyFont="1" applyBorder="1" applyAlignment="1">
      <alignment wrapText="1"/>
    </xf>
    <xf numFmtId="0" fontId="15" fillId="0" borderId="2" xfId="0" applyFont="1" applyBorder="1" applyAlignment="1">
      <alignment vertical="top"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5" fillId="0" borderId="9" xfId="0" applyFont="1" applyBorder="1" applyAlignment="1">
      <alignment wrapText="1"/>
    </xf>
    <xf numFmtId="0" fontId="15" fillId="10" borderId="2" xfId="0" applyFont="1" applyFill="1" applyBorder="1"/>
    <xf numFmtId="0" fontId="18" fillId="0" borderId="2" xfId="0" applyFont="1" applyBorder="1" applyAlignment="1">
      <alignment horizontal="justify" vertical="center"/>
    </xf>
    <xf numFmtId="0" fontId="17" fillId="0" borderId="2" xfId="0" applyFont="1" applyBorder="1" applyAlignment="1">
      <alignment wrapText="1"/>
    </xf>
    <xf numFmtId="0" fontId="15" fillId="0" borderId="2" xfId="0" applyFont="1" applyBorder="1" applyAlignment="1">
      <alignment wrapText="1"/>
    </xf>
    <xf numFmtId="0" fontId="0" fillId="0" borderId="2" xfId="0" applyBorder="1"/>
    <xf numFmtId="0" fontId="15" fillId="10" borderId="9" xfId="0" applyFont="1" applyFill="1" applyBorder="1"/>
    <xf numFmtId="0" fontId="18" fillId="0" borderId="0" xfId="0" applyFont="1" applyAlignment="1">
      <alignment horizontal="left" vertical="center"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9" fillId="11" borderId="0" xfId="0" applyFont="1" applyFill="1" applyAlignment="1">
      <alignment horizontal="center"/>
    </xf>
    <xf numFmtId="0" fontId="19" fillId="11" borderId="0" xfId="0" applyFont="1" applyFill="1" applyAlignment="1">
      <alignment horizontal="center" wrapText="1"/>
    </xf>
    <xf numFmtId="0" fontId="20" fillId="0" borderId="0" xfId="0" applyFont="1" applyAlignment="1">
      <alignment wrapText="1"/>
    </xf>
    <xf numFmtId="0" fontId="20" fillId="0" borderId="0" xfId="0" applyFont="1"/>
    <xf numFmtId="9" fontId="20" fillId="0" borderId="0" xfId="0" applyNumberFormat="1" applyFont="1"/>
    <xf numFmtId="0" fontId="15" fillId="0" borderId="0" xfId="0" applyFont="1" applyAlignment="1">
      <alignment horizontal="center" wrapText="1"/>
    </xf>
    <xf numFmtId="0" fontId="17" fillId="0" borderId="0" xfId="0" applyFont="1" applyAlignment="1">
      <alignment horizontal="left" vertical="center" wrapText="1"/>
    </xf>
    <xf numFmtId="0" fontId="15" fillId="0" borderId="0" xfId="0" applyFont="1" applyAlignment="1">
      <alignment horizontal="center" vertical="center" wrapText="1"/>
    </xf>
  </cellXfs>
  <cellStyles count="3">
    <cellStyle name="Comma" xfId="1" builtinId="3"/>
    <cellStyle name="Hyperlink" xfId="2" builtinId="8"/>
    <cellStyle name="Normal" xfId="0" builtinId="0"/>
  </cellStyles>
  <dxfs count="14">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ow r="4">
          <cell r="H4" t="str">
            <v>Lisi Hospital 200 beds</v>
          </cell>
          <cell r="I4" t="str">
            <v>Batimu hospital 150 beds</v>
          </cell>
          <cell r="J4" t="str">
            <v>Rukhi Hospital 100 beds</v>
          </cell>
          <cell r="K4" t="str">
            <v>Emergency/Embulance Service</v>
          </cell>
          <cell r="L4" t="str">
            <v>Infectios Disease Hospital</v>
          </cell>
        </row>
        <row r="5">
          <cell r="B5" t="str">
            <v>PCR Reagents and Consumables</v>
          </cell>
        </row>
        <row r="45">
          <cell r="B45" t="str">
            <v>PPE</v>
          </cell>
        </row>
      </sheetData>
      <sheetData sheetId="1"/>
      <sheetData sheetId="2"/>
      <sheetData sheetId="3"/>
      <sheetData sheetId="4"/>
      <sheetData sheetId="5"/>
      <sheetData sheetId="6"/>
      <sheetData sheetId="7"/>
      <sheetData sheetId="8">
        <row r="1">
          <cell r="B1" t="str">
            <v>Regulatory and Drug Agency</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481D07-0E9D-4C9D-809C-32D090F530CC}" name="HospitalEquip" displayName="HospitalEquip" ref="B1:H107" totalsRowShown="0">
  <autoFilter ref="B1:H107" xr:uid="{BFF6654B-CCFB-42BC-B9F5-EE10F5B69C1D}"/>
  <tableColumns count="7">
    <tableColumn id="1" xr3:uid="{72A9A69C-4DEF-4890-94B1-9D536D6EDB3A}" name="HOSPITAL EQUIPMENT" dataDxfId="13"/>
    <tableColumn id="2" xr3:uid="{2F8E2E85-D82C-4350-A738-70FE3FDCCF16}" name="TOTAL" dataDxfId="12"/>
    <tableColumn id="3" xr3:uid="{AC6A2A2B-38A6-4680-932D-B8FCB50E9861}" name="Lisi Hospital" dataDxfId="11"/>
    <tableColumn id="4" xr3:uid="{5238166D-EBC5-464D-824B-AFFC02EF24A3}" name="Batumi Hospital" dataDxfId="10"/>
    <tableColumn id="5" xr3:uid="{B7B694BB-377B-4E15-B5D8-10556D1F9EB4}" name="Rukhi Hospital" dataDxfId="9"/>
    <tableColumn id="6" xr3:uid="{5EB0278F-A6DA-4B7B-B157-258BC2DCF9A4}" name="Emergency/Ambulance Service" dataDxfId="8"/>
    <tableColumn id="7" xr3:uid="{0DF5BE02-170C-4501-A814-56D60D34AF95}" name="Infectios Desease Hospital" dataDxfId="7"/>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ACD0D9-62D6-4DAF-ABC6-7398B4FE192F}" name="Table2" displayName="Table2" ref="B1:C4" totalsRowShown="0" headerRowDxfId="6">
  <autoFilter ref="B1:C4" xr:uid="{6CB6D8A2-879C-42A3-A5D1-BE98FF8351D7}"/>
  <tableColumns count="2">
    <tableColumn id="1" xr3:uid="{0E407783-0791-4FF0-A69E-268590521CA8}" name="Items" dataDxfId="5"/>
    <tableColumn id="2" xr3:uid="{F621544E-DB06-4C03-BDEF-097D688B4E60}" name="Quantity" dataDxfId="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C0F595-8AAA-4468-8E05-D7C86870AA8B}" name="Table4" displayName="Table4" ref="B1:C8" totalsRowShown="0">
  <autoFilter ref="B1:C8" xr:uid="{14D92EA6-1DCE-4EBC-B98C-88A4B79B069B}"/>
  <tableColumns count="2">
    <tableColumn id="1" xr3:uid="{7780137F-B9ED-43A7-8128-508BF12E139F}" name="Items" dataDxfId="3"/>
    <tableColumn id="2" xr3:uid="{91DC4DCB-52D9-4553-8485-599B42807A47}" name="Quantity" dataDxfId="2"/>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AB0FAD-6331-45D5-A29A-400147CB3433}" name="Table6" displayName="Table6" ref="A1:D35" totalsRowShown="0">
  <autoFilter ref="A1:D35" xr:uid="{BFD9321B-F735-4172-BDB2-4B10E99F20F5}"/>
  <tableColumns count="4">
    <tableColumn id="1" xr3:uid="{D963B7C1-9A84-4DC7-8A0F-E82C828D52DB}" name="PPE"/>
    <tableColumn id="3" xr3:uid="{79BBAA35-1B29-4700-BE4E-C835BB9A28D6}" name="Total" dataCellStyle="Comma">
      <calculatedColumnFormula>Table6[[#This Row],[NCDC]]+Table6[[#This Row],[Emergency Service]]</calculatedColumnFormula>
    </tableColumn>
    <tableColumn id="4" xr3:uid="{2B42E047-2EEA-4E90-BF23-1E88E26708A5}" name="NCDC" dataCellStyle="Comma"/>
    <tableColumn id="5" xr3:uid="{264176D1-DBCA-4AF7-BB3F-31B615A9C6A7}" name="Emergency Service" dataCellStyle="Comma"/>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07045B-1362-42DA-AF46-686FD3CF9EEE}" name="Table3" displayName="Table3" ref="A1:B23" totalsRowShown="0" tableBorderDxfId="1">
  <autoFilter ref="A1:B23" xr:uid="{AAB1B2CE-09D8-4C0F-BBB3-39B79B310E53}"/>
  <tableColumns count="2">
    <tableColumn id="1" xr3:uid="{F89A6896-77BC-4832-AD12-CE56EAC64A79}" name="Diagnostics" dataDxfId="0"/>
    <tableColumn id="2" xr3:uid="{76C5932E-D6F9-4F42-B6AE-05AE2ED11EA4}" name="Min Specs"/>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23D99-BBD7-4529-918A-21EC9938490F}">
  <dimension ref="A1:H107"/>
  <sheetViews>
    <sheetView zoomScale="66" zoomScaleNormal="66" workbookViewId="0">
      <selection activeCell="C2" sqref="C2:C94"/>
    </sheetView>
  </sheetViews>
  <sheetFormatPr defaultRowHeight="14" x14ac:dyDescent="0.3"/>
  <cols>
    <col min="1" max="1" width="2.83203125" bestFit="1" customWidth="1"/>
    <col min="2" max="2" width="42.08203125" style="21" customWidth="1"/>
    <col min="3" max="3" width="7.1640625" style="22" bestFit="1" customWidth="1"/>
    <col min="4" max="4" width="12.4140625" style="22" customWidth="1"/>
    <col min="5" max="5" width="15.25" style="22" customWidth="1"/>
    <col min="6" max="6" width="14.08203125" style="22" customWidth="1"/>
    <col min="7" max="7" width="27.58203125" style="22" customWidth="1"/>
    <col min="8" max="8" width="24.1640625" style="22" customWidth="1"/>
  </cols>
  <sheetData>
    <row r="1" spans="1:8" x14ac:dyDescent="0.3">
      <c r="A1" t="s">
        <v>264</v>
      </c>
      <c r="B1" s="21" t="s">
        <v>19</v>
      </c>
      <c r="C1" s="22" t="s">
        <v>241</v>
      </c>
      <c r="D1" s="22" t="s">
        <v>218</v>
      </c>
      <c r="E1" s="22" t="s">
        <v>217</v>
      </c>
      <c r="F1" s="22" t="s">
        <v>239</v>
      </c>
      <c r="G1" s="22" t="s">
        <v>240</v>
      </c>
      <c r="H1" s="22" t="s">
        <v>219</v>
      </c>
    </row>
    <row r="2" spans="1:8" ht="56" x14ac:dyDescent="0.3">
      <c r="A2">
        <v>1</v>
      </c>
      <c r="B2" s="21" t="s">
        <v>127</v>
      </c>
      <c r="C2" s="22">
        <f>SUM(HospitalEquip[[#This Row],[Lisi Hospital]:[Infectios Desease Hospital]])</f>
        <v>110</v>
      </c>
      <c r="D2" s="22">
        <v>50</v>
      </c>
      <c r="E2" s="22">
        <v>35</v>
      </c>
      <c r="F2" s="22">
        <v>25</v>
      </c>
    </row>
    <row r="3" spans="1:8" ht="42" x14ac:dyDescent="0.3">
      <c r="A3">
        <v>2</v>
      </c>
      <c r="B3" s="41" t="s">
        <v>20</v>
      </c>
      <c r="C3" s="22">
        <f>SUM(HospitalEquip[[#This Row],[Lisi Hospital]:[Infectios Desease Hospital]])</f>
        <v>69</v>
      </c>
      <c r="D3" s="22">
        <v>10</v>
      </c>
      <c r="E3" s="22">
        <v>5</v>
      </c>
      <c r="F3" s="22">
        <v>4</v>
      </c>
      <c r="G3" s="22">
        <v>50</v>
      </c>
    </row>
    <row r="4" spans="1:8" ht="28" x14ac:dyDescent="0.3">
      <c r="A4">
        <v>3</v>
      </c>
      <c r="B4" s="42" t="s">
        <v>21</v>
      </c>
      <c r="C4" s="22">
        <f>SUM(HospitalEquip[[#This Row],[Lisi Hospital]:[Infectios Desease Hospital]])</f>
        <v>95</v>
      </c>
      <c r="D4" s="22">
        <v>45</v>
      </c>
      <c r="E4" s="22">
        <v>30</v>
      </c>
      <c r="F4" s="22">
        <v>20</v>
      </c>
    </row>
    <row r="5" spans="1:8" ht="42" x14ac:dyDescent="0.3">
      <c r="A5">
        <v>4</v>
      </c>
      <c r="B5" s="41" t="s">
        <v>128</v>
      </c>
      <c r="C5" s="22">
        <f>SUM(HospitalEquip[[#This Row],[Lisi Hospital]:[Infectios Desease Hospital]])</f>
        <v>45</v>
      </c>
      <c r="D5" s="22">
        <v>20</v>
      </c>
      <c r="E5" s="22">
        <v>15</v>
      </c>
      <c r="F5" s="22">
        <v>10</v>
      </c>
    </row>
    <row r="6" spans="1:8" ht="42" x14ac:dyDescent="0.3">
      <c r="A6">
        <v>5</v>
      </c>
      <c r="B6" s="21" t="s">
        <v>129</v>
      </c>
      <c r="C6" s="22">
        <f>SUM(HospitalEquip[[#This Row],[Lisi Hospital]:[Infectios Desease Hospital]])</f>
        <v>14</v>
      </c>
      <c r="D6" s="22">
        <v>6</v>
      </c>
      <c r="E6" s="22">
        <v>6</v>
      </c>
      <c r="F6" s="22">
        <v>2</v>
      </c>
    </row>
    <row r="7" spans="1:8" ht="28" x14ac:dyDescent="0.3">
      <c r="A7">
        <v>6</v>
      </c>
      <c r="B7" s="21" t="s">
        <v>130</v>
      </c>
      <c r="C7" s="22">
        <f>SUM(HospitalEquip[[#This Row],[Lisi Hospital]:[Infectios Desease Hospital]])</f>
        <v>8</v>
      </c>
      <c r="D7" s="22">
        <v>3</v>
      </c>
      <c r="E7" s="22">
        <v>3</v>
      </c>
      <c r="F7" s="22">
        <v>2</v>
      </c>
    </row>
    <row r="8" spans="1:8" ht="28" x14ac:dyDescent="0.3">
      <c r="A8">
        <v>7</v>
      </c>
      <c r="B8" s="21" t="s">
        <v>131</v>
      </c>
      <c r="C8" s="22">
        <f>SUM(HospitalEquip[[#This Row],[Lisi Hospital]:[Infectios Desease Hospital]])</f>
        <v>6</v>
      </c>
      <c r="D8" s="22">
        <v>3</v>
      </c>
      <c r="E8" s="22">
        <v>2</v>
      </c>
      <c r="F8" s="22">
        <v>1</v>
      </c>
    </row>
    <row r="9" spans="1:8" ht="98" x14ac:dyDescent="0.3">
      <c r="A9">
        <v>8</v>
      </c>
      <c r="B9" s="21" t="s">
        <v>132</v>
      </c>
      <c r="C9" s="22">
        <f>SUM(HospitalEquip[[#This Row],[Lisi Hospital]:[Infectios Desease Hospital]])</f>
        <v>115</v>
      </c>
      <c r="D9" s="22">
        <v>50</v>
      </c>
      <c r="E9" s="22">
        <v>40</v>
      </c>
      <c r="F9" s="22">
        <v>25</v>
      </c>
    </row>
    <row r="10" spans="1:8" ht="56" x14ac:dyDescent="0.3">
      <c r="A10">
        <v>9</v>
      </c>
      <c r="B10" s="21" t="s">
        <v>133</v>
      </c>
      <c r="C10" s="22">
        <f>SUM(HospitalEquip[[#This Row],[Lisi Hospital]:[Infectios Desease Hospital]])</f>
        <v>16</v>
      </c>
      <c r="D10" s="22">
        <v>6</v>
      </c>
      <c r="E10" s="22">
        <v>6</v>
      </c>
      <c r="F10" s="22">
        <v>4</v>
      </c>
    </row>
    <row r="11" spans="1:8" ht="28" x14ac:dyDescent="0.3">
      <c r="A11">
        <v>10</v>
      </c>
      <c r="B11" s="21" t="s">
        <v>134</v>
      </c>
      <c r="C11" s="22">
        <f>SUM(HospitalEquip[[#This Row],[Lisi Hospital]:[Infectios Desease Hospital]])</f>
        <v>45</v>
      </c>
      <c r="D11" s="22">
        <v>15</v>
      </c>
      <c r="E11" s="22">
        <v>15</v>
      </c>
      <c r="F11" s="22">
        <v>15</v>
      </c>
    </row>
    <row r="12" spans="1:8" ht="42" x14ac:dyDescent="0.3">
      <c r="A12">
        <v>11</v>
      </c>
      <c r="B12" s="21" t="s">
        <v>135</v>
      </c>
      <c r="C12" s="22">
        <f>SUM(HospitalEquip[[#This Row],[Lisi Hospital]:[Infectios Desease Hospital]])</f>
        <v>366</v>
      </c>
      <c r="D12" s="22">
        <v>6</v>
      </c>
      <c r="E12" s="22">
        <v>5</v>
      </c>
      <c r="F12" s="22">
        <v>5</v>
      </c>
      <c r="G12" s="22">
        <v>350</v>
      </c>
    </row>
    <row r="13" spans="1:8" x14ac:dyDescent="0.3">
      <c r="A13">
        <v>12</v>
      </c>
      <c r="B13" s="21" t="s">
        <v>136</v>
      </c>
      <c r="C13" s="22">
        <f>SUM(HospitalEquip[[#This Row],[Lisi Hospital]:[Infectios Desease Hospital]])</f>
        <v>9</v>
      </c>
      <c r="D13" s="22">
        <v>3</v>
      </c>
      <c r="E13" s="22">
        <v>3</v>
      </c>
      <c r="F13" s="22">
        <v>3</v>
      </c>
    </row>
    <row r="14" spans="1:8" ht="56" x14ac:dyDescent="0.3">
      <c r="A14">
        <v>13</v>
      </c>
      <c r="B14" s="21" t="s">
        <v>137</v>
      </c>
      <c r="C14" s="22">
        <f>SUM(HospitalEquip[[#This Row],[Lisi Hospital]:[Infectios Desease Hospital]])</f>
        <v>324</v>
      </c>
      <c r="D14" s="22">
        <v>144</v>
      </c>
      <c r="E14" s="22">
        <v>100</v>
      </c>
      <c r="F14" s="22">
        <v>80</v>
      </c>
    </row>
    <row r="15" spans="1:8" ht="28" x14ac:dyDescent="0.3">
      <c r="A15">
        <v>14</v>
      </c>
      <c r="B15" s="21" t="s">
        <v>138</v>
      </c>
      <c r="C15" s="22">
        <f>SUM(HospitalEquip[[#This Row],[Lisi Hospital]:[Infectios Desease Hospital]])</f>
        <v>46</v>
      </c>
      <c r="D15" s="22">
        <v>21</v>
      </c>
      <c r="E15" s="22">
        <v>15</v>
      </c>
      <c r="F15" s="22">
        <v>10</v>
      </c>
    </row>
    <row r="16" spans="1:8" x14ac:dyDescent="0.3">
      <c r="A16">
        <v>15</v>
      </c>
      <c r="B16" s="21" t="s">
        <v>139</v>
      </c>
      <c r="C16" s="22">
        <f>SUM(HospitalEquip[[#This Row],[Lisi Hospital]:[Infectios Desease Hospital]])</f>
        <v>142</v>
      </c>
      <c r="D16" s="22">
        <v>67</v>
      </c>
      <c r="E16" s="22">
        <v>45</v>
      </c>
      <c r="F16" s="22">
        <v>30</v>
      </c>
    </row>
    <row r="17" spans="1:6" ht="28" x14ac:dyDescent="0.3">
      <c r="A17">
        <v>16</v>
      </c>
      <c r="B17" s="21" t="s">
        <v>140</v>
      </c>
      <c r="C17" s="22">
        <f>SUM(HospitalEquip[[#This Row],[Lisi Hospital]:[Infectios Desease Hospital]])</f>
        <v>21</v>
      </c>
      <c r="D17" s="22">
        <v>7</v>
      </c>
      <c r="E17" s="22">
        <v>7</v>
      </c>
      <c r="F17" s="22">
        <v>7</v>
      </c>
    </row>
    <row r="18" spans="1:6" ht="42" x14ac:dyDescent="0.3">
      <c r="A18">
        <v>17</v>
      </c>
      <c r="B18" s="21" t="s">
        <v>141</v>
      </c>
      <c r="C18" s="22">
        <f>SUM(HospitalEquip[[#This Row],[Lisi Hospital]:[Infectios Desease Hospital]])</f>
        <v>9</v>
      </c>
      <c r="D18" s="22">
        <v>3</v>
      </c>
      <c r="E18" s="22">
        <v>3</v>
      </c>
      <c r="F18" s="22">
        <v>3</v>
      </c>
    </row>
    <row r="19" spans="1:6" x14ac:dyDescent="0.3">
      <c r="A19">
        <v>18</v>
      </c>
      <c r="B19" s="46" t="s">
        <v>265</v>
      </c>
      <c r="C19" s="22">
        <f>SUM(HospitalEquip[[#This Row],[Lisi Hospital]:[Infectios Desease Hospital]])</f>
        <v>6</v>
      </c>
      <c r="D19" s="22">
        <v>2</v>
      </c>
      <c r="E19" s="22">
        <v>2</v>
      </c>
      <c r="F19" s="22">
        <v>2</v>
      </c>
    </row>
    <row r="20" spans="1:6" ht="28" x14ac:dyDescent="0.3">
      <c r="A20">
        <v>19</v>
      </c>
      <c r="B20" s="21" t="s">
        <v>142</v>
      </c>
      <c r="C20" s="22">
        <f>SUM(HospitalEquip[[#This Row],[Lisi Hospital]:[Infectios Desease Hospital]])</f>
        <v>9</v>
      </c>
      <c r="D20" s="22">
        <v>3</v>
      </c>
      <c r="E20" s="22">
        <v>3</v>
      </c>
      <c r="F20" s="22">
        <v>3</v>
      </c>
    </row>
    <row r="21" spans="1:6" ht="28" x14ac:dyDescent="0.3">
      <c r="A21">
        <v>20</v>
      </c>
      <c r="B21" s="21" t="s">
        <v>143</v>
      </c>
      <c r="C21" s="22">
        <f>SUM(HospitalEquip[[#This Row],[Lisi Hospital]:[Infectios Desease Hospital]])</f>
        <v>17</v>
      </c>
      <c r="D21" s="22">
        <v>7</v>
      </c>
      <c r="E21" s="22">
        <v>5</v>
      </c>
      <c r="F21" s="22">
        <v>5</v>
      </c>
    </row>
    <row r="22" spans="1:6" ht="28" x14ac:dyDescent="0.3">
      <c r="A22">
        <v>21</v>
      </c>
      <c r="B22" s="21" t="s">
        <v>144</v>
      </c>
      <c r="C22" s="22">
        <f>SUM(HospitalEquip[[#This Row],[Lisi Hospital]:[Infectios Desease Hospital]])</f>
        <v>12</v>
      </c>
      <c r="D22" s="22">
        <v>4</v>
      </c>
      <c r="E22" s="22">
        <v>4</v>
      </c>
      <c r="F22" s="22">
        <v>4</v>
      </c>
    </row>
    <row r="23" spans="1:6" ht="28" x14ac:dyDescent="0.3">
      <c r="A23">
        <v>22</v>
      </c>
      <c r="B23" s="21" t="s">
        <v>145</v>
      </c>
      <c r="C23" s="22">
        <f>SUM(HospitalEquip[[#This Row],[Lisi Hospital]:[Infectios Desease Hospital]])</f>
        <v>8</v>
      </c>
      <c r="D23" s="22">
        <v>4</v>
      </c>
      <c r="E23" s="22">
        <v>2</v>
      </c>
      <c r="F23" s="22">
        <v>2</v>
      </c>
    </row>
    <row r="24" spans="1:6" x14ac:dyDescent="0.3">
      <c r="A24">
        <v>23</v>
      </c>
      <c r="B24" s="21" t="s">
        <v>146</v>
      </c>
      <c r="C24" s="22">
        <f>SUM(HospitalEquip[[#This Row],[Lisi Hospital]:[Infectios Desease Hospital]])</f>
        <v>122</v>
      </c>
      <c r="D24" s="22">
        <v>57</v>
      </c>
      <c r="E24" s="22">
        <v>35</v>
      </c>
      <c r="F24" s="22">
        <v>30</v>
      </c>
    </row>
    <row r="25" spans="1:6" x14ac:dyDescent="0.3">
      <c r="A25">
        <v>24</v>
      </c>
      <c r="B25" s="21" t="s">
        <v>147</v>
      </c>
      <c r="C25" s="22">
        <f>SUM(HospitalEquip[[#This Row],[Lisi Hospital]:[Infectios Desease Hospital]])</f>
        <v>23</v>
      </c>
      <c r="D25" s="22">
        <v>13</v>
      </c>
      <c r="E25" s="22">
        <v>5</v>
      </c>
      <c r="F25" s="22">
        <v>5</v>
      </c>
    </row>
    <row r="26" spans="1:6" ht="28" x14ac:dyDescent="0.3">
      <c r="A26">
        <v>25</v>
      </c>
      <c r="B26" s="21" t="s">
        <v>148</v>
      </c>
      <c r="C26" s="22">
        <f>SUM(HospitalEquip[[#This Row],[Lisi Hospital]:[Infectios Desease Hospital]])</f>
        <v>15</v>
      </c>
      <c r="D26" s="22">
        <v>5</v>
      </c>
      <c r="E26" s="22">
        <v>5</v>
      </c>
      <c r="F26" s="22">
        <v>5</v>
      </c>
    </row>
    <row r="27" spans="1:6" x14ac:dyDescent="0.3">
      <c r="A27">
        <v>26</v>
      </c>
      <c r="B27" s="21" t="s">
        <v>149</v>
      </c>
      <c r="C27" s="22">
        <f>SUM(HospitalEquip[[#This Row],[Lisi Hospital]:[Infectios Desease Hospital]])</f>
        <v>30</v>
      </c>
      <c r="D27" s="22">
        <v>10</v>
      </c>
      <c r="E27" s="22">
        <v>10</v>
      </c>
      <c r="F27" s="22">
        <v>10</v>
      </c>
    </row>
    <row r="28" spans="1:6" ht="28" x14ac:dyDescent="0.3">
      <c r="A28">
        <v>27</v>
      </c>
      <c r="B28" s="21" t="s">
        <v>150</v>
      </c>
      <c r="C28" s="22">
        <f>SUM(HospitalEquip[[#This Row],[Lisi Hospital]:[Infectios Desease Hospital]])</f>
        <v>6</v>
      </c>
      <c r="D28" s="22">
        <v>2</v>
      </c>
      <c r="E28" s="22">
        <v>2</v>
      </c>
      <c r="F28" s="22">
        <v>2</v>
      </c>
    </row>
    <row r="29" spans="1:6" ht="112" x14ac:dyDescent="0.3">
      <c r="A29">
        <v>28</v>
      </c>
      <c r="B29" s="21" t="s">
        <v>151</v>
      </c>
      <c r="C29" s="22">
        <f>SUM(HospitalEquip[[#This Row],[Lisi Hospital]:[Infectios Desease Hospital]])</f>
        <v>3</v>
      </c>
      <c r="D29" s="22">
        <v>1</v>
      </c>
      <c r="E29" s="22">
        <v>1</v>
      </c>
      <c r="F29" s="22">
        <v>1</v>
      </c>
    </row>
    <row r="30" spans="1:6" ht="70" x14ac:dyDescent="0.3">
      <c r="A30">
        <v>29</v>
      </c>
      <c r="B30" s="21" t="s">
        <v>152</v>
      </c>
      <c r="C30" s="22">
        <f>SUM(HospitalEquip[[#This Row],[Lisi Hospital]:[Infectios Desease Hospital]])</f>
        <v>3</v>
      </c>
      <c r="D30" s="22">
        <v>1</v>
      </c>
      <c r="E30" s="22">
        <v>1</v>
      </c>
      <c r="F30" s="22">
        <v>1</v>
      </c>
    </row>
    <row r="31" spans="1:6" ht="98" x14ac:dyDescent="0.3">
      <c r="A31">
        <v>30</v>
      </c>
      <c r="B31" s="21" t="s">
        <v>153</v>
      </c>
      <c r="C31" s="22">
        <f>SUM(HospitalEquip[[#This Row],[Lisi Hospital]:[Infectios Desease Hospital]])</f>
        <v>280</v>
      </c>
      <c r="D31" s="22">
        <v>100</v>
      </c>
      <c r="E31" s="22">
        <v>100</v>
      </c>
      <c r="F31" s="22">
        <v>80</v>
      </c>
    </row>
    <row r="32" spans="1:6" x14ac:dyDescent="0.3">
      <c r="A32">
        <v>31</v>
      </c>
      <c r="B32" s="21" t="s">
        <v>154</v>
      </c>
      <c r="C32" s="22">
        <f>SUM(HospitalEquip[[#This Row],[Lisi Hospital]:[Infectios Desease Hospital]])</f>
        <v>5</v>
      </c>
      <c r="D32" s="22">
        <v>2</v>
      </c>
      <c r="E32" s="22">
        <v>2</v>
      </c>
      <c r="F32" s="22">
        <v>1</v>
      </c>
    </row>
    <row r="33" spans="1:8" x14ac:dyDescent="0.3">
      <c r="A33">
        <v>32</v>
      </c>
      <c r="B33" s="21" t="s">
        <v>155</v>
      </c>
      <c r="C33" s="22">
        <f>SUM(HospitalEquip[[#This Row],[Lisi Hospital]:[Infectios Desease Hospital]])</f>
        <v>3</v>
      </c>
      <c r="D33" s="22">
        <v>1</v>
      </c>
      <c r="E33" s="22">
        <v>1</v>
      </c>
      <c r="F33" s="22">
        <v>1</v>
      </c>
    </row>
    <row r="34" spans="1:8" x14ac:dyDescent="0.3">
      <c r="A34">
        <v>33</v>
      </c>
      <c r="B34" s="21" t="s">
        <v>156</v>
      </c>
      <c r="C34" s="22">
        <f>SUM(HospitalEquip[[#This Row],[Lisi Hospital]:[Infectios Desease Hospital]])</f>
        <v>150</v>
      </c>
      <c r="D34" s="22">
        <v>50</v>
      </c>
      <c r="E34" s="22">
        <v>50</v>
      </c>
      <c r="F34" s="22">
        <v>50</v>
      </c>
    </row>
    <row r="35" spans="1:8" x14ac:dyDescent="0.3">
      <c r="A35">
        <v>34</v>
      </c>
      <c r="B35" s="21" t="s">
        <v>157</v>
      </c>
      <c r="C35" s="22">
        <f>SUM(HospitalEquip[[#This Row],[Lisi Hospital]:[Infectios Desease Hospital]])</f>
        <v>3</v>
      </c>
      <c r="D35" s="22">
        <v>1</v>
      </c>
      <c r="E35" s="22">
        <v>1</v>
      </c>
      <c r="F35" s="22">
        <v>1</v>
      </c>
    </row>
    <row r="36" spans="1:8" x14ac:dyDescent="0.3">
      <c r="A36">
        <v>35</v>
      </c>
      <c r="B36" s="46" t="s">
        <v>158</v>
      </c>
      <c r="C36" s="22">
        <f>SUM(HospitalEquip[[#This Row],[Lisi Hospital]:[Infectios Desease Hospital]])</f>
        <v>18</v>
      </c>
      <c r="D36" s="22">
        <v>6</v>
      </c>
      <c r="E36" s="22">
        <v>6</v>
      </c>
      <c r="F36" s="22">
        <v>6</v>
      </c>
    </row>
    <row r="37" spans="1:8" x14ac:dyDescent="0.3">
      <c r="A37">
        <v>36</v>
      </c>
      <c r="B37" s="21" t="s">
        <v>159</v>
      </c>
      <c r="C37" s="22">
        <f>SUM(HospitalEquip[[#This Row],[Lisi Hospital]:[Infectios Desease Hospital]])</f>
        <v>30</v>
      </c>
      <c r="D37" s="22">
        <v>10</v>
      </c>
      <c r="E37" s="22">
        <v>10</v>
      </c>
      <c r="F37" s="22">
        <v>10</v>
      </c>
    </row>
    <row r="38" spans="1:8" x14ac:dyDescent="0.3">
      <c r="A38">
        <v>37</v>
      </c>
      <c r="B38" s="21" t="s">
        <v>160</v>
      </c>
      <c r="C38" s="22">
        <f>SUM(HospitalEquip[[#This Row],[Lisi Hospital]:[Infectios Desease Hospital]])</f>
        <v>270</v>
      </c>
      <c r="D38" s="22">
        <v>120</v>
      </c>
      <c r="E38" s="22">
        <v>80</v>
      </c>
      <c r="F38" s="22">
        <v>70</v>
      </c>
    </row>
    <row r="39" spans="1:8" x14ac:dyDescent="0.3">
      <c r="B39" s="29" t="s">
        <v>161</v>
      </c>
      <c r="C39" s="30"/>
      <c r="D39" s="30"/>
      <c r="E39" s="30"/>
      <c r="F39" s="30"/>
      <c r="G39" s="30"/>
      <c r="H39" s="30"/>
    </row>
    <row r="40" spans="1:8" ht="56" x14ac:dyDescent="0.3">
      <c r="A40">
        <v>38</v>
      </c>
      <c r="B40" s="21" t="s">
        <v>162</v>
      </c>
      <c r="C40" s="22">
        <f>SUM(HospitalEquip[[#This Row],[Lisi Hospital]:[Infectios Desease Hospital]])</f>
        <v>3</v>
      </c>
      <c r="D40" s="22">
        <v>1</v>
      </c>
      <c r="E40" s="22">
        <v>1</v>
      </c>
      <c r="F40" s="22">
        <v>1</v>
      </c>
    </row>
    <row r="41" spans="1:8" ht="28" x14ac:dyDescent="0.3">
      <c r="A41">
        <v>39</v>
      </c>
      <c r="B41" s="41" t="s">
        <v>163</v>
      </c>
      <c r="C41" s="22">
        <f>SUM(HospitalEquip[[#This Row],[Lisi Hospital]:[Infectios Desease Hospital]])</f>
        <v>6</v>
      </c>
      <c r="D41" s="22">
        <v>2</v>
      </c>
      <c r="E41" s="22">
        <v>2</v>
      </c>
      <c r="F41" s="22">
        <v>2</v>
      </c>
    </row>
    <row r="42" spans="1:8" x14ac:dyDescent="0.3">
      <c r="A42">
        <v>40</v>
      </c>
      <c r="B42" s="21" t="s">
        <v>164</v>
      </c>
      <c r="C42" s="22">
        <f>SUM(HospitalEquip[[#This Row],[Lisi Hospital]:[Infectios Desease Hospital]])</f>
        <v>6</v>
      </c>
      <c r="D42" s="22">
        <v>2</v>
      </c>
      <c r="E42" s="22">
        <v>2</v>
      </c>
      <c r="F42" s="22">
        <v>2</v>
      </c>
    </row>
    <row r="43" spans="1:8" ht="28" x14ac:dyDescent="0.3">
      <c r="A43">
        <v>41</v>
      </c>
      <c r="B43" s="21" t="s">
        <v>165</v>
      </c>
      <c r="C43" s="22">
        <f>SUM(HospitalEquip[[#This Row],[Lisi Hospital]:[Infectios Desease Hospital]])</f>
        <v>60</v>
      </c>
      <c r="D43" s="22">
        <v>20</v>
      </c>
      <c r="E43" s="22">
        <v>20</v>
      </c>
      <c r="F43" s="22">
        <v>20</v>
      </c>
    </row>
    <row r="44" spans="1:8" x14ac:dyDescent="0.3">
      <c r="A44">
        <v>42</v>
      </c>
      <c r="B44" s="21" t="s">
        <v>166</v>
      </c>
      <c r="C44" s="22">
        <f>SUM(HospitalEquip[[#This Row],[Lisi Hospital]:[Infectios Desease Hospital]])</f>
        <v>6</v>
      </c>
      <c r="D44" s="22">
        <v>2</v>
      </c>
      <c r="E44" s="22">
        <v>2</v>
      </c>
      <c r="F44" s="22">
        <v>2</v>
      </c>
    </row>
    <row r="45" spans="1:8" ht="28" x14ac:dyDescent="0.3">
      <c r="A45">
        <v>43</v>
      </c>
      <c r="B45" s="21" t="s">
        <v>167</v>
      </c>
      <c r="C45" s="22">
        <f>SUM(HospitalEquip[[#This Row],[Lisi Hospital]:[Infectios Desease Hospital]])</f>
        <v>15</v>
      </c>
      <c r="D45" s="22">
        <v>5</v>
      </c>
      <c r="E45" s="22">
        <v>5</v>
      </c>
      <c r="F45" s="22">
        <v>5</v>
      </c>
    </row>
    <row r="46" spans="1:8" ht="28" x14ac:dyDescent="0.3">
      <c r="A46">
        <v>44</v>
      </c>
      <c r="B46" s="21" t="s">
        <v>168</v>
      </c>
      <c r="C46" s="22">
        <f>SUM(HospitalEquip[[#This Row],[Lisi Hospital]:[Infectios Desease Hospital]])</f>
        <v>9</v>
      </c>
      <c r="D46" s="22">
        <v>3</v>
      </c>
      <c r="E46" s="22">
        <v>3</v>
      </c>
      <c r="F46" s="22">
        <v>3</v>
      </c>
    </row>
    <row r="47" spans="1:8" ht="42" x14ac:dyDescent="0.3">
      <c r="A47">
        <v>45</v>
      </c>
      <c r="B47" s="21" t="s">
        <v>169</v>
      </c>
      <c r="C47" s="22">
        <f>SUM(HospitalEquip[[#This Row],[Lisi Hospital]:[Infectios Desease Hospital]])</f>
        <v>9</v>
      </c>
      <c r="D47" s="22">
        <v>3</v>
      </c>
      <c r="E47" s="22">
        <v>3</v>
      </c>
      <c r="F47" s="22">
        <v>3</v>
      </c>
    </row>
    <row r="48" spans="1:8" ht="28" x14ac:dyDescent="0.3">
      <c r="A48">
        <v>46</v>
      </c>
      <c r="B48" s="21" t="s">
        <v>170</v>
      </c>
      <c r="C48" s="22">
        <f>SUM(HospitalEquip[[#This Row],[Lisi Hospital]:[Infectios Desease Hospital]])</f>
        <v>3</v>
      </c>
      <c r="D48" s="22">
        <v>1</v>
      </c>
      <c r="E48" s="22">
        <v>1</v>
      </c>
      <c r="F48" s="22">
        <v>1</v>
      </c>
    </row>
    <row r="49" spans="1:8" ht="28" x14ac:dyDescent="0.3">
      <c r="A49">
        <v>47</v>
      </c>
      <c r="B49" s="21" t="s">
        <v>171</v>
      </c>
      <c r="C49" s="22">
        <f>SUM(HospitalEquip[[#This Row],[Lisi Hospital]:[Infectios Desease Hospital]])</f>
        <v>15</v>
      </c>
      <c r="D49" s="22">
        <v>5</v>
      </c>
      <c r="E49" s="22">
        <v>5</v>
      </c>
      <c r="F49" s="22">
        <v>5</v>
      </c>
    </row>
    <row r="50" spans="1:8" ht="42" x14ac:dyDescent="0.3">
      <c r="A50">
        <v>48</v>
      </c>
      <c r="B50" s="21" t="s">
        <v>172</v>
      </c>
      <c r="C50" s="22">
        <f>SUM(HospitalEquip[[#This Row],[Lisi Hospital]:[Infectios Desease Hospital]])</f>
        <v>3</v>
      </c>
      <c r="D50" s="22">
        <v>1</v>
      </c>
      <c r="E50" s="22">
        <v>1</v>
      </c>
      <c r="F50" s="22">
        <v>1</v>
      </c>
    </row>
    <row r="51" spans="1:8" x14ac:dyDescent="0.3">
      <c r="B51" s="29" t="s">
        <v>173</v>
      </c>
      <c r="C51" s="30"/>
      <c r="D51" s="30"/>
      <c r="E51" s="30"/>
      <c r="F51" s="30"/>
      <c r="G51" s="30"/>
      <c r="H51" s="30"/>
    </row>
    <row r="52" spans="1:8" ht="112" x14ac:dyDescent="0.3">
      <c r="A52">
        <v>49</v>
      </c>
      <c r="B52" s="21" t="s">
        <v>174</v>
      </c>
      <c r="C52" s="22">
        <f>SUM(HospitalEquip[[#This Row],[Lisi Hospital]:[Infectios Desease Hospital]])</f>
        <v>6</v>
      </c>
      <c r="D52" s="22">
        <v>2</v>
      </c>
      <c r="E52" s="22">
        <v>2</v>
      </c>
      <c r="F52" s="22">
        <v>2</v>
      </c>
    </row>
    <row r="53" spans="1:8" ht="56" x14ac:dyDescent="0.3">
      <c r="A53">
        <v>50</v>
      </c>
      <c r="B53" s="21" t="s">
        <v>175</v>
      </c>
      <c r="C53" s="22">
        <f>SUM(HospitalEquip[[#This Row],[Lisi Hospital]:[Infectios Desease Hospital]])</f>
        <v>6</v>
      </c>
      <c r="D53" s="22">
        <v>2</v>
      </c>
      <c r="E53" s="22">
        <v>2</v>
      </c>
      <c r="F53" s="22">
        <v>2</v>
      </c>
    </row>
    <row r="54" spans="1:8" ht="98" x14ac:dyDescent="0.3">
      <c r="A54">
        <v>51</v>
      </c>
      <c r="B54" s="21" t="s">
        <v>176</v>
      </c>
      <c r="C54" s="22">
        <f>SUM(HospitalEquip[[#This Row],[Lisi Hospital]:[Infectios Desease Hospital]])</f>
        <v>3</v>
      </c>
      <c r="D54" s="22">
        <v>1</v>
      </c>
      <c r="E54" s="22">
        <v>1</v>
      </c>
      <c r="F54" s="22">
        <v>1</v>
      </c>
    </row>
    <row r="55" spans="1:8" ht="70" x14ac:dyDescent="0.3">
      <c r="A55">
        <v>52</v>
      </c>
      <c r="B55" s="21" t="s">
        <v>177</v>
      </c>
      <c r="C55" s="22">
        <f>SUM(HospitalEquip[[#This Row],[Lisi Hospital]:[Infectios Desease Hospital]])</f>
        <v>3</v>
      </c>
      <c r="D55" s="22">
        <v>1</v>
      </c>
      <c r="E55" s="22">
        <v>1</v>
      </c>
      <c r="F55" s="22">
        <v>1</v>
      </c>
    </row>
    <row r="56" spans="1:8" ht="28" x14ac:dyDescent="0.3">
      <c r="A56">
        <v>53</v>
      </c>
      <c r="B56" s="21" t="s">
        <v>178</v>
      </c>
      <c r="C56" s="22">
        <f>SUM(HospitalEquip[[#This Row],[Lisi Hospital]:[Infectios Desease Hospital]])</f>
        <v>3</v>
      </c>
      <c r="D56" s="22">
        <v>1</v>
      </c>
      <c r="E56" s="22">
        <v>1</v>
      </c>
      <c r="F56" s="22">
        <v>1</v>
      </c>
    </row>
    <row r="57" spans="1:8" x14ac:dyDescent="0.3">
      <c r="A57">
        <v>54</v>
      </c>
      <c r="B57" s="21" t="s">
        <v>179</v>
      </c>
      <c r="C57" s="22">
        <f>SUM(HospitalEquip[[#This Row],[Lisi Hospital]:[Infectios Desease Hospital]])</f>
        <v>6</v>
      </c>
      <c r="D57" s="22">
        <v>2</v>
      </c>
      <c r="E57" s="22">
        <v>2</v>
      </c>
      <c r="F57" s="22">
        <v>2</v>
      </c>
    </row>
    <row r="58" spans="1:8" x14ac:dyDescent="0.3">
      <c r="A58">
        <v>55</v>
      </c>
      <c r="B58" s="21" t="s">
        <v>180</v>
      </c>
      <c r="C58" s="22">
        <f>SUM(HospitalEquip[[#This Row],[Lisi Hospital]:[Infectios Desease Hospital]])</f>
        <v>6</v>
      </c>
      <c r="D58" s="22">
        <v>2</v>
      </c>
      <c r="E58" s="22">
        <v>2</v>
      </c>
      <c r="F58" s="22">
        <v>2</v>
      </c>
    </row>
    <row r="59" spans="1:8" x14ac:dyDescent="0.3">
      <c r="B59" s="29" t="s">
        <v>181</v>
      </c>
      <c r="C59" s="30"/>
      <c r="D59" s="30"/>
      <c r="E59" s="30"/>
      <c r="F59" s="30"/>
      <c r="G59" s="30"/>
      <c r="H59" s="30"/>
    </row>
    <row r="60" spans="1:8" ht="126" x14ac:dyDescent="0.3">
      <c r="A60">
        <v>56</v>
      </c>
      <c r="B60" s="21" t="s">
        <v>182</v>
      </c>
      <c r="C60" s="22">
        <f>SUM(HospitalEquip[[#This Row],[Lisi Hospital]:[Infectios Desease Hospital]])</f>
        <v>3</v>
      </c>
      <c r="D60" s="22">
        <v>1</v>
      </c>
      <c r="E60" s="22">
        <v>1</v>
      </c>
      <c r="F60" s="22">
        <v>1</v>
      </c>
    </row>
    <row r="61" spans="1:8" x14ac:dyDescent="0.3">
      <c r="A61">
        <v>57</v>
      </c>
      <c r="B61" s="21" t="s">
        <v>183</v>
      </c>
      <c r="C61" s="22">
        <f>SUM(HospitalEquip[[#This Row],[Lisi Hospital]:[Infectios Desease Hospital]])</f>
        <v>3</v>
      </c>
      <c r="D61" s="22">
        <v>1</v>
      </c>
      <c r="E61" s="22">
        <v>1</v>
      </c>
      <c r="F61" s="22">
        <v>1</v>
      </c>
    </row>
    <row r="62" spans="1:8" x14ac:dyDescent="0.3">
      <c r="A62">
        <v>58</v>
      </c>
      <c r="B62" s="21" t="s">
        <v>184</v>
      </c>
      <c r="C62" s="22">
        <f>SUM(HospitalEquip[[#This Row],[Lisi Hospital]:[Infectios Desease Hospital]])</f>
        <v>3</v>
      </c>
      <c r="D62" s="22">
        <v>1</v>
      </c>
      <c r="E62" s="22">
        <v>1</v>
      </c>
      <c r="F62" s="22">
        <v>1</v>
      </c>
    </row>
    <row r="63" spans="1:8" x14ac:dyDescent="0.3">
      <c r="B63" s="29" t="s">
        <v>185</v>
      </c>
      <c r="C63" s="30"/>
      <c r="D63" s="30"/>
      <c r="E63" s="30"/>
      <c r="F63" s="30"/>
      <c r="G63" s="30"/>
      <c r="H63" s="30"/>
    </row>
    <row r="64" spans="1:8" ht="56" x14ac:dyDescent="0.3">
      <c r="A64">
        <v>60</v>
      </c>
      <c r="B64" s="21" t="s">
        <v>186</v>
      </c>
      <c r="C64" s="22">
        <f>SUM(HospitalEquip[[#This Row],[Lisi Hospital]:[Infectios Desease Hospital]])</f>
        <v>3</v>
      </c>
      <c r="D64" s="22">
        <v>1</v>
      </c>
      <c r="E64" s="22">
        <v>1</v>
      </c>
      <c r="F64" s="22">
        <v>1</v>
      </c>
    </row>
    <row r="65" spans="1:8" ht="42" x14ac:dyDescent="0.3">
      <c r="A65">
        <v>61</v>
      </c>
      <c r="B65" s="21" t="s">
        <v>187</v>
      </c>
      <c r="C65" s="22">
        <f>SUM(HospitalEquip[[#This Row],[Lisi Hospital]:[Infectios Desease Hospital]])</f>
        <v>3</v>
      </c>
      <c r="D65" s="22">
        <v>1</v>
      </c>
      <c r="E65" s="22">
        <v>1</v>
      </c>
      <c r="F65" s="22">
        <v>1</v>
      </c>
    </row>
    <row r="66" spans="1:8" ht="28" x14ac:dyDescent="0.3">
      <c r="A66">
        <v>62</v>
      </c>
      <c r="B66" s="21" t="s">
        <v>188</v>
      </c>
      <c r="C66" s="22">
        <f>SUM(HospitalEquip[[#This Row],[Lisi Hospital]:[Infectios Desease Hospital]])</f>
        <v>3</v>
      </c>
      <c r="D66" s="22">
        <v>1</v>
      </c>
      <c r="E66" s="22">
        <v>1</v>
      </c>
      <c r="F66" s="22">
        <v>1</v>
      </c>
    </row>
    <row r="67" spans="1:8" x14ac:dyDescent="0.3">
      <c r="A67">
        <v>63</v>
      </c>
      <c r="B67" s="21" t="s">
        <v>189</v>
      </c>
      <c r="C67" s="22">
        <f>SUM(HospitalEquip[[#This Row],[Lisi Hospital]:[Infectios Desease Hospital]])</f>
        <v>3</v>
      </c>
      <c r="D67" s="22">
        <v>1</v>
      </c>
      <c r="E67" s="22">
        <v>1</v>
      </c>
      <c r="F67" s="22">
        <v>1</v>
      </c>
    </row>
    <row r="68" spans="1:8" x14ac:dyDescent="0.3">
      <c r="A68">
        <v>64</v>
      </c>
      <c r="B68" s="21" t="s">
        <v>190</v>
      </c>
      <c r="C68" s="22">
        <f>SUM(HospitalEquip[[#This Row],[Lisi Hospital]:[Infectios Desease Hospital]])</f>
        <v>3</v>
      </c>
      <c r="D68" s="22">
        <v>1</v>
      </c>
      <c r="E68" s="22">
        <v>1</v>
      </c>
      <c r="F68" s="22">
        <v>1</v>
      </c>
    </row>
    <row r="69" spans="1:8" x14ac:dyDescent="0.3">
      <c r="A69">
        <v>65</v>
      </c>
      <c r="B69" s="21" t="s">
        <v>191</v>
      </c>
      <c r="C69" s="22">
        <f>SUM(HospitalEquip[[#This Row],[Lisi Hospital]:[Infectios Desease Hospital]])</f>
        <v>3</v>
      </c>
      <c r="D69" s="22">
        <v>1</v>
      </c>
      <c r="E69" s="22">
        <v>1</v>
      </c>
      <c r="F69" s="22">
        <v>1</v>
      </c>
    </row>
    <row r="70" spans="1:8" x14ac:dyDescent="0.3">
      <c r="A70">
        <v>66</v>
      </c>
      <c r="B70" s="21" t="s">
        <v>192</v>
      </c>
      <c r="C70" s="22">
        <f>SUM(HospitalEquip[[#This Row],[Lisi Hospital]:[Infectios Desease Hospital]])</f>
        <v>3</v>
      </c>
      <c r="D70" s="22">
        <v>1</v>
      </c>
      <c r="E70" s="22">
        <v>1</v>
      </c>
      <c r="F70" s="22">
        <v>1</v>
      </c>
    </row>
    <row r="71" spans="1:8" ht="28" x14ac:dyDescent="0.3">
      <c r="A71">
        <v>67</v>
      </c>
      <c r="B71" s="21" t="s">
        <v>193</v>
      </c>
      <c r="C71" s="22">
        <f>SUM(HospitalEquip[[#This Row],[Lisi Hospital]:[Infectios Desease Hospital]])</f>
        <v>3</v>
      </c>
      <c r="D71" s="22">
        <v>1</v>
      </c>
      <c r="E71" s="22">
        <v>1</v>
      </c>
      <c r="F71" s="22">
        <v>1</v>
      </c>
    </row>
    <row r="72" spans="1:8" x14ac:dyDescent="0.3">
      <c r="A72">
        <v>68</v>
      </c>
      <c r="B72" s="21" t="s">
        <v>194</v>
      </c>
      <c r="C72" s="22">
        <f>SUM(HospitalEquip[[#This Row],[Lisi Hospital]:[Infectios Desease Hospital]])</f>
        <v>3</v>
      </c>
      <c r="D72" s="22">
        <v>1</v>
      </c>
      <c r="E72" s="22">
        <v>1</v>
      </c>
      <c r="F72" s="22">
        <v>1</v>
      </c>
    </row>
    <row r="73" spans="1:8" x14ac:dyDescent="0.3">
      <c r="A73">
        <v>69</v>
      </c>
      <c r="B73" s="46" t="s">
        <v>195</v>
      </c>
      <c r="C73" s="22">
        <f>SUM(HospitalEquip[[#This Row],[Lisi Hospital]:[Infectios Desease Hospital]])</f>
        <v>3</v>
      </c>
      <c r="D73" s="22">
        <v>1</v>
      </c>
      <c r="E73" s="22">
        <v>1</v>
      </c>
      <c r="F73" s="22">
        <v>1</v>
      </c>
    </row>
    <row r="74" spans="1:8" x14ac:dyDescent="0.3">
      <c r="B74" s="29" t="s">
        <v>196</v>
      </c>
      <c r="C74" s="30"/>
      <c r="D74" s="30"/>
      <c r="E74" s="30"/>
      <c r="F74" s="30"/>
      <c r="G74" s="30"/>
      <c r="H74" s="30"/>
    </row>
    <row r="75" spans="1:8" x14ac:dyDescent="0.3">
      <c r="A75">
        <v>70</v>
      </c>
      <c r="B75" s="21" t="s">
        <v>197</v>
      </c>
      <c r="C75" s="22">
        <f>SUM(HospitalEquip[[#This Row],[Lisi Hospital]:[Infectios Desease Hospital]])</f>
        <v>350</v>
      </c>
      <c r="D75" s="22">
        <v>150</v>
      </c>
      <c r="E75" s="22">
        <v>120</v>
      </c>
      <c r="F75" s="22">
        <v>80</v>
      </c>
    </row>
    <row r="76" spans="1:8" x14ac:dyDescent="0.3">
      <c r="A76">
        <v>71</v>
      </c>
      <c r="B76" s="21" t="s">
        <v>198</v>
      </c>
      <c r="C76" s="22">
        <f>SUM(HospitalEquip[[#This Row],[Lisi Hospital]:[Infectios Desease Hospital]])</f>
        <v>80</v>
      </c>
      <c r="D76" s="22">
        <v>30</v>
      </c>
      <c r="E76" s="22">
        <v>30</v>
      </c>
      <c r="F76" s="22">
        <v>20</v>
      </c>
    </row>
    <row r="77" spans="1:8" x14ac:dyDescent="0.3">
      <c r="A77">
        <v>72</v>
      </c>
      <c r="B77" s="21" t="s">
        <v>199</v>
      </c>
      <c r="C77" s="22">
        <f>SUM(HospitalEquip[[#This Row],[Lisi Hospital]:[Infectios Desease Hospital]])</f>
        <v>65</v>
      </c>
      <c r="D77" s="22">
        <v>20</v>
      </c>
      <c r="E77" s="22">
        <v>20</v>
      </c>
      <c r="F77" s="22">
        <v>25</v>
      </c>
    </row>
    <row r="78" spans="1:8" ht="42" x14ac:dyDescent="0.3">
      <c r="A78">
        <v>73</v>
      </c>
      <c r="B78" s="41" t="s">
        <v>200</v>
      </c>
      <c r="C78" s="22">
        <f>SUM(HospitalEquip[[#This Row],[Lisi Hospital]:[Infectios Desease Hospital]])</f>
        <v>25</v>
      </c>
      <c r="D78" s="22">
        <v>10</v>
      </c>
      <c r="E78" s="22">
        <v>10</v>
      </c>
      <c r="F78" s="22">
        <v>5</v>
      </c>
    </row>
    <row r="79" spans="1:8" x14ac:dyDescent="0.3">
      <c r="A79">
        <v>74</v>
      </c>
      <c r="B79" s="21" t="s">
        <v>201</v>
      </c>
      <c r="C79" s="22">
        <f>SUM(HospitalEquip[[#This Row],[Lisi Hospital]:[Infectios Desease Hospital]])</f>
        <v>30</v>
      </c>
      <c r="D79" s="22">
        <v>10</v>
      </c>
      <c r="E79" s="22">
        <v>10</v>
      </c>
      <c r="F79" s="22">
        <v>10</v>
      </c>
    </row>
    <row r="80" spans="1:8" ht="84" x14ac:dyDescent="0.3">
      <c r="A80">
        <v>75</v>
      </c>
      <c r="B80" s="21" t="s">
        <v>202</v>
      </c>
      <c r="C80" s="22">
        <f>SUM(HospitalEquip[[#This Row],[Lisi Hospital]:[Infectios Desease Hospital]])</f>
        <v>50</v>
      </c>
      <c r="D80" s="22">
        <v>25</v>
      </c>
      <c r="E80" s="22">
        <v>15</v>
      </c>
      <c r="F80" s="22">
        <v>10</v>
      </c>
    </row>
    <row r="81" spans="1:8" ht="42" x14ac:dyDescent="0.3">
      <c r="A81">
        <v>76</v>
      </c>
      <c r="B81" s="21" t="s">
        <v>203</v>
      </c>
      <c r="C81" s="22">
        <f>SUM(HospitalEquip[[#This Row],[Lisi Hospital]:[Infectios Desease Hospital]])</f>
        <v>140</v>
      </c>
      <c r="D81" s="22">
        <v>50</v>
      </c>
      <c r="E81" s="22">
        <v>50</v>
      </c>
      <c r="F81" s="22">
        <v>40</v>
      </c>
    </row>
    <row r="82" spans="1:8" x14ac:dyDescent="0.3">
      <c r="A82">
        <v>77</v>
      </c>
      <c r="B82" s="21" t="s">
        <v>204</v>
      </c>
      <c r="C82" s="22">
        <f>SUM(HospitalEquip[[#This Row],[Lisi Hospital]:[Infectios Desease Hospital]])</f>
        <v>6</v>
      </c>
      <c r="D82" s="22">
        <v>2</v>
      </c>
      <c r="E82" s="22">
        <v>2</v>
      </c>
      <c r="F82" s="22">
        <v>2</v>
      </c>
    </row>
    <row r="83" spans="1:8" ht="98" x14ac:dyDescent="0.3">
      <c r="A83">
        <v>78</v>
      </c>
      <c r="B83" s="21" t="s">
        <v>205</v>
      </c>
      <c r="C83" s="22">
        <f>SUM(HospitalEquip[[#This Row],[Lisi Hospital]:[Infectios Desease Hospital]])</f>
        <v>12</v>
      </c>
      <c r="D83" s="22">
        <v>4</v>
      </c>
      <c r="E83" s="22">
        <v>4</v>
      </c>
      <c r="F83" s="22">
        <v>4</v>
      </c>
    </row>
    <row r="84" spans="1:8" ht="28" x14ac:dyDescent="0.3">
      <c r="A84">
        <v>79</v>
      </c>
      <c r="B84" s="21" t="s">
        <v>206</v>
      </c>
      <c r="C84" s="22">
        <f>SUM(HospitalEquip[[#This Row],[Lisi Hospital]:[Infectios Desease Hospital]])</f>
        <v>3</v>
      </c>
      <c r="D84" s="22">
        <v>1</v>
      </c>
      <c r="E84" s="22">
        <v>1</v>
      </c>
      <c r="F84" s="22">
        <v>1</v>
      </c>
    </row>
    <row r="85" spans="1:8" ht="28" x14ac:dyDescent="0.3">
      <c r="A85">
        <v>80</v>
      </c>
      <c r="B85" s="21" t="s">
        <v>207</v>
      </c>
      <c r="C85" s="22">
        <f>SUM(HospitalEquip[[#This Row],[Lisi Hospital]:[Infectios Desease Hospital]])</f>
        <v>3</v>
      </c>
      <c r="D85" s="22">
        <v>1</v>
      </c>
      <c r="E85" s="22">
        <v>1</v>
      </c>
      <c r="F85" s="22">
        <v>1</v>
      </c>
    </row>
    <row r="86" spans="1:8" ht="28" x14ac:dyDescent="0.3">
      <c r="A86">
        <v>81</v>
      </c>
      <c r="B86" s="21" t="s">
        <v>208</v>
      </c>
      <c r="C86" s="22">
        <f>SUM(HospitalEquip[[#This Row],[Lisi Hospital]:[Infectios Desease Hospital]])</f>
        <v>6</v>
      </c>
      <c r="D86" s="22">
        <v>2</v>
      </c>
      <c r="E86" s="22">
        <v>2</v>
      </c>
      <c r="F86" s="22">
        <v>2</v>
      </c>
    </row>
    <row r="87" spans="1:8" ht="28" x14ac:dyDescent="0.3">
      <c r="A87">
        <v>82</v>
      </c>
      <c r="B87" s="21" t="s">
        <v>209</v>
      </c>
      <c r="C87" s="22">
        <f>SUM(HospitalEquip[[#This Row],[Lisi Hospital]:[Infectios Desease Hospital]])</f>
        <v>6</v>
      </c>
      <c r="D87" s="22">
        <v>2</v>
      </c>
      <c r="E87" s="22">
        <v>2</v>
      </c>
      <c r="F87" s="22">
        <v>2</v>
      </c>
    </row>
    <row r="88" spans="1:8" x14ac:dyDescent="0.3">
      <c r="B88" s="29" t="s">
        <v>210</v>
      </c>
      <c r="C88" s="30"/>
      <c r="D88" s="30"/>
      <c r="E88" s="30"/>
      <c r="F88" s="30"/>
      <c r="G88" s="30"/>
      <c r="H88" s="30"/>
    </row>
    <row r="89" spans="1:8" ht="56" x14ac:dyDescent="0.3">
      <c r="A89">
        <v>83</v>
      </c>
      <c r="B89" s="21" t="s">
        <v>211</v>
      </c>
      <c r="C89" s="22">
        <f>SUM(HospitalEquip[[#This Row],[Lisi Hospital]:[Infectios Desease Hospital]])</f>
        <v>5</v>
      </c>
      <c r="D89" s="22">
        <v>2</v>
      </c>
      <c r="E89" s="22">
        <v>2</v>
      </c>
      <c r="F89" s="22">
        <v>1</v>
      </c>
    </row>
    <row r="90" spans="1:8" ht="42" x14ac:dyDescent="0.3">
      <c r="A90">
        <v>84</v>
      </c>
      <c r="B90" s="21" t="s">
        <v>212</v>
      </c>
      <c r="C90" s="22">
        <f>SUM(HospitalEquip[[#This Row],[Lisi Hospital]:[Infectios Desease Hospital]])</f>
        <v>4</v>
      </c>
      <c r="D90" s="22">
        <v>1</v>
      </c>
      <c r="E90" s="22">
        <v>1</v>
      </c>
      <c r="F90" s="22">
        <v>2</v>
      </c>
    </row>
    <row r="91" spans="1:8" ht="70" x14ac:dyDescent="0.3">
      <c r="A91">
        <v>85</v>
      </c>
      <c r="B91" s="21" t="s">
        <v>213</v>
      </c>
      <c r="C91" s="22">
        <f>SUM(HospitalEquip[[#This Row],[Lisi Hospital]:[Infectios Desease Hospital]])</f>
        <v>14</v>
      </c>
      <c r="D91" s="22">
        <v>2</v>
      </c>
      <c r="E91" s="22">
        <v>2</v>
      </c>
      <c r="F91" s="22">
        <v>10</v>
      </c>
    </row>
    <row r="92" spans="1:8" ht="28" x14ac:dyDescent="0.3">
      <c r="A92">
        <v>86</v>
      </c>
      <c r="B92" s="21" t="s">
        <v>214</v>
      </c>
      <c r="C92" s="22">
        <f>SUM(HospitalEquip[[#This Row],[Lisi Hospital]:[Infectios Desease Hospital]])</f>
        <v>7</v>
      </c>
      <c r="D92" s="22">
        <v>3</v>
      </c>
      <c r="E92" s="22">
        <v>3</v>
      </c>
      <c r="F92" s="22">
        <v>1</v>
      </c>
    </row>
    <row r="93" spans="1:8" x14ac:dyDescent="0.3">
      <c r="A93">
        <v>87</v>
      </c>
      <c r="B93" s="21" t="s">
        <v>215</v>
      </c>
      <c r="C93" s="22">
        <f>SUM(HospitalEquip[[#This Row],[Lisi Hospital]:[Infectios Desease Hospital]])</f>
        <v>5</v>
      </c>
      <c r="D93" s="22">
        <v>1</v>
      </c>
      <c r="E93" s="22">
        <v>1</v>
      </c>
      <c r="F93" s="22">
        <v>3</v>
      </c>
    </row>
    <row r="94" spans="1:8" ht="42" x14ac:dyDescent="0.3">
      <c r="A94">
        <v>88</v>
      </c>
      <c r="B94" s="21" t="s">
        <v>216</v>
      </c>
      <c r="C94" s="22">
        <f>SUM(HospitalEquip[[#This Row],[Lisi Hospital]:[Infectios Desease Hospital]])</f>
        <v>6</v>
      </c>
      <c r="D94" s="22">
        <v>2</v>
      </c>
      <c r="E94" s="22">
        <v>2</v>
      </c>
      <c r="F94" s="22">
        <v>2</v>
      </c>
    </row>
    <row r="96" spans="1:8" x14ac:dyDescent="0.3">
      <c r="B96" s="29" t="s">
        <v>221</v>
      </c>
      <c r="C96" s="30"/>
      <c r="D96" s="30"/>
      <c r="E96" s="30"/>
      <c r="F96" s="30"/>
      <c r="G96" s="30"/>
      <c r="H96" s="30"/>
    </row>
    <row r="97" spans="1:8" x14ac:dyDescent="0.3">
      <c r="A97">
        <v>89</v>
      </c>
      <c r="B97" s="41" t="s">
        <v>222</v>
      </c>
      <c r="C97" s="22">
        <v>350</v>
      </c>
      <c r="G97" s="22">
        <v>350</v>
      </c>
    </row>
    <row r="98" spans="1:8" x14ac:dyDescent="0.3">
      <c r="A98">
        <v>90</v>
      </c>
      <c r="B98" s="45" t="s">
        <v>224</v>
      </c>
      <c r="C98" s="22">
        <v>90</v>
      </c>
      <c r="G98" s="22">
        <v>90</v>
      </c>
    </row>
    <row r="99" spans="1:8" x14ac:dyDescent="0.3">
      <c r="A99">
        <v>91</v>
      </c>
      <c r="B99" s="41" t="s">
        <v>225</v>
      </c>
      <c r="C99" s="22">
        <v>20</v>
      </c>
      <c r="G99" s="22">
        <v>20</v>
      </c>
    </row>
    <row r="100" spans="1:8" x14ac:dyDescent="0.3">
      <c r="A100">
        <v>92</v>
      </c>
      <c r="B100" s="41" t="s">
        <v>226</v>
      </c>
      <c r="C100" s="22">
        <v>20</v>
      </c>
      <c r="G100" s="22">
        <v>20</v>
      </c>
    </row>
    <row r="101" spans="1:8" x14ac:dyDescent="0.3">
      <c r="A101">
        <v>93</v>
      </c>
      <c r="B101" s="41" t="s">
        <v>227</v>
      </c>
      <c r="C101" s="22">
        <v>700</v>
      </c>
      <c r="G101" s="22">
        <v>700</v>
      </c>
    </row>
    <row r="102" spans="1:8" x14ac:dyDescent="0.3">
      <c r="A102">
        <v>94</v>
      </c>
      <c r="B102" s="41" t="s">
        <v>231</v>
      </c>
      <c r="C102" s="22">
        <v>4</v>
      </c>
      <c r="G102" s="22">
        <v>4</v>
      </c>
    </row>
    <row r="103" spans="1:8" x14ac:dyDescent="0.3">
      <c r="A103">
        <v>95</v>
      </c>
      <c r="B103" s="41" t="s">
        <v>232</v>
      </c>
      <c r="C103" s="22">
        <v>15</v>
      </c>
      <c r="G103" s="22">
        <v>15</v>
      </c>
    </row>
    <row r="104" spans="1:8" x14ac:dyDescent="0.3">
      <c r="A104">
        <v>96</v>
      </c>
      <c r="B104" s="41" t="s">
        <v>235</v>
      </c>
      <c r="C104" s="22">
        <v>1500</v>
      </c>
      <c r="G104" s="22">
        <v>1500</v>
      </c>
    </row>
    <row r="105" spans="1:8" ht="28" x14ac:dyDescent="0.3">
      <c r="A105">
        <v>97</v>
      </c>
      <c r="B105" s="21" t="s">
        <v>124</v>
      </c>
      <c r="C105" s="22">
        <v>1</v>
      </c>
      <c r="H105" s="22">
        <v>1</v>
      </c>
    </row>
    <row r="106" spans="1:8" ht="42" x14ac:dyDescent="0.3">
      <c r="A106">
        <v>98</v>
      </c>
      <c r="B106" s="21" t="s">
        <v>125</v>
      </c>
      <c r="C106" s="22">
        <v>1</v>
      </c>
      <c r="H106" s="22">
        <v>1</v>
      </c>
    </row>
    <row r="107" spans="1:8" x14ac:dyDescent="0.3">
      <c r="A107">
        <v>99</v>
      </c>
      <c r="B107" s="21" t="s">
        <v>126</v>
      </c>
      <c r="C107" s="22">
        <v>1</v>
      </c>
      <c r="H107" s="22">
        <v>1</v>
      </c>
    </row>
  </sheetData>
  <hyperlinks>
    <hyperlink ref="B3" location="Specs!A10" display="Pulmonary Ventilator: portable  (pediatric and adult) with oxygen tank  different breathing regimes." xr:uid="{060D3795-907D-4852-B017-4C96301A6BB5}"/>
    <hyperlink ref="B4" location="Specs!A6" display="basic patient monitor system: (ECG, Resp, HR,  NIBP,Temp, SpO2,)  with touch screen. " xr:uid="{9D562121-E8E0-40F0-ADE1-4B7C0DCB50DF}"/>
    <hyperlink ref="B97" location="Specs!A5" display="Portable ECG 12 lead" xr:uid="{265B0105-9AB9-4E76-892C-8D8382D4C241}"/>
    <hyperlink ref="B99" location="Specs!A6" display="patient monitor for vital signs" xr:uid="{796DCA43-7903-4759-AB4F-06ABA7E157CC}"/>
    <hyperlink ref="B100" location="Specs!A7" display="portable oxygen concentrator" xr:uid="{265BACF6-C410-43FA-8DC5-8DB4D8E91D14}"/>
    <hyperlink ref="B101" location="Specs!A8" display="Pulse oximeters" xr:uid="{B4D05791-AE2C-4087-949A-165E82858E81}"/>
    <hyperlink ref="B41" location="Specs!A10" display="ventilator: portable  (pediatric and adult) with oxygen tank  different breathing regimes." xr:uid="{E150AA3F-7C3A-4605-A5D8-96360836F90A}"/>
    <hyperlink ref="B78" location="Specs!A11" display="Defibrillator Biphasic 360 Joules, Adult and Pediatric Multiple Electrodes, Cardio Version, Self-Test Diagnosis. " xr:uid="{91CEE36C-C95B-4535-8EB8-A5CD0F5C7570}"/>
    <hyperlink ref="B98" location="Specs!A15" display="portable oxygen generation system (pogs)" xr:uid="{07952470-6E99-4B29-A3BA-27ED3B2BB714}"/>
    <hyperlink ref="B103" location="Specs!A18" display="isolation patient transportation capsule " xr:uid="{5EC39661-47F6-4A43-B029-4772EBDEB57A}"/>
    <hyperlink ref="B102" location="Specs!A17" display="Field Hospital tent sets for bioisolation patients" xr:uid="{26FE636D-7F09-4FCC-AC0D-0A1C3B5BBF6D}"/>
    <hyperlink ref="B104" location="Specs!A20" display="Bone Catheter for adults and pediatric patients" xr:uid="{21D77545-899C-41CF-BAE1-8BFEBD390B0B}"/>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6984-FD74-4F80-B4FF-FF3EFA3D985D}">
  <dimension ref="A1:D4"/>
  <sheetViews>
    <sheetView workbookViewId="0">
      <selection activeCell="A5" sqref="A5"/>
    </sheetView>
  </sheetViews>
  <sheetFormatPr defaultRowHeight="14" x14ac:dyDescent="0.3"/>
  <cols>
    <col min="1" max="1" width="1.75" bestFit="1" customWidth="1"/>
    <col min="2" max="2" width="40.1640625" bestFit="1" customWidth="1"/>
    <col min="3" max="3" width="9.1640625" customWidth="1"/>
  </cols>
  <sheetData>
    <row r="1" spans="1:4" x14ac:dyDescent="0.3">
      <c r="A1" t="s">
        <v>264</v>
      </c>
      <c r="B1" s="23" t="s">
        <v>112</v>
      </c>
      <c r="C1" s="23" t="s">
        <v>242</v>
      </c>
    </row>
    <row r="2" spans="1:4" x14ac:dyDescent="0.3">
      <c r="A2">
        <v>1</v>
      </c>
      <c r="B2" s="21" t="s">
        <v>228</v>
      </c>
      <c r="C2" s="22">
        <v>490</v>
      </c>
      <c r="D2" s="22"/>
    </row>
    <row r="3" spans="1:4" x14ac:dyDescent="0.3">
      <c r="A3">
        <v>2</v>
      </c>
      <c r="B3" s="21" t="s">
        <v>229</v>
      </c>
      <c r="C3" s="22">
        <v>380</v>
      </c>
      <c r="D3" s="22"/>
    </row>
    <row r="4" spans="1:4" x14ac:dyDescent="0.3">
      <c r="A4">
        <v>3</v>
      </c>
      <c r="B4" s="21" t="s">
        <v>230</v>
      </c>
      <c r="C4" s="22">
        <v>43</v>
      </c>
      <c r="D4" s="2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4B33-696C-43B5-B90E-A90AA301CC29}">
  <dimension ref="A1:D8"/>
  <sheetViews>
    <sheetView workbookViewId="0">
      <selection activeCell="B8" sqref="B8"/>
    </sheetView>
  </sheetViews>
  <sheetFormatPr defaultRowHeight="14" x14ac:dyDescent="0.3"/>
  <cols>
    <col min="1" max="1" width="1.75" bestFit="1" customWidth="1"/>
    <col min="2" max="2" width="40" bestFit="1" customWidth="1"/>
    <col min="3" max="3" width="9.6640625" customWidth="1"/>
  </cols>
  <sheetData>
    <row r="1" spans="1:4" x14ac:dyDescent="0.3">
      <c r="B1" s="25" t="s">
        <v>112</v>
      </c>
      <c r="C1" s="24" t="s">
        <v>242</v>
      </c>
      <c r="D1" s="22"/>
    </row>
    <row r="2" spans="1:4" x14ac:dyDescent="0.3">
      <c r="A2">
        <v>1</v>
      </c>
      <c r="B2" s="41" t="s">
        <v>220</v>
      </c>
      <c r="C2" s="22">
        <v>30</v>
      </c>
      <c r="D2" s="22"/>
    </row>
    <row r="3" spans="1:4" x14ac:dyDescent="0.3">
      <c r="A3">
        <v>2</v>
      </c>
      <c r="B3" s="21" t="s">
        <v>223</v>
      </c>
      <c r="C3" s="22">
        <v>50</v>
      </c>
      <c r="D3" s="22"/>
    </row>
    <row r="4" spans="1:4" ht="28" x14ac:dyDescent="0.3">
      <c r="A4">
        <v>3</v>
      </c>
      <c r="B4" s="21" t="s">
        <v>233</v>
      </c>
      <c r="C4" s="22">
        <v>50</v>
      </c>
      <c r="D4" s="22"/>
    </row>
    <row r="5" spans="1:4" x14ac:dyDescent="0.3">
      <c r="A5">
        <v>4</v>
      </c>
      <c r="B5" s="41" t="s">
        <v>234</v>
      </c>
      <c r="C5" s="22">
        <v>150</v>
      </c>
      <c r="D5" s="22"/>
    </row>
    <row r="6" spans="1:4" x14ac:dyDescent="0.3">
      <c r="A6">
        <v>5</v>
      </c>
      <c r="B6" s="41" t="s">
        <v>236</v>
      </c>
      <c r="C6" s="22">
        <v>400</v>
      </c>
      <c r="D6" s="22"/>
    </row>
    <row r="7" spans="1:4" ht="28" x14ac:dyDescent="0.3">
      <c r="A7">
        <v>6</v>
      </c>
      <c r="B7" s="41" t="s">
        <v>237</v>
      </c>
      <c r="C7" s="22">
        <v>400</v>
      </c>
      <c r="D7" s="22"/>
    </row>
    <row r="8" spans="1:4" x14ac:dyDescent="0.3">
      <c r="A8">
        <v>7</v>
      </c>
      <c r="B8" s="41" t="s">
        <v>238</v>
      </c>
      <c r="C8" s="22">
        <v>700</v>
      </c>
      <c r="D8" s="22"/>
    </row>
  </sheetData>
  <hyperlinks>
    <hyperlink ref="B2" location="'Specs Ambulance'!A1" display="ambulance car c type (intensive care mobile unit)" xr:uid="{539AF4FF-E18E-4B2D-8BBD-B4F98FEB35CB}"/>
    <hyperlink ref="B5" location="Specs!A19" display="CPR machine lucas 2" xr:uid="{04F700F5-3639-4993-9DBC-BEF97135228A}"/>
    <hyperlink ref="B6" location="Specs!A21" display="Rec. camera for ambulance patient cabine" xr:uid="{C2B5B551-DA81-4397-833C-A3975158115A}"/>
    <hyperlink ref="B7" location="Specs!A22" display="Tablet for Ambulance Emergency Medical Care Car" xr:uid="{D0682BC2-1365-43BE-86EF-E9881F09FF03}"/>
    <hyperlink ref="B8" location="Specs!A23" display="Body worn camera for ambulance group" xr:uid="{55B1AD2E-2CE4-4503-A4D0-54237FDF76DE}"/>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7EB3-2831-464A-B5B1-FCDA3A26D2E6}">
  <dimension ref="A1:C76"/>
  <sheetViews>
    <sheetView tabSelected="1" topLeftCell="A2" workbookViewId="0">
      <selection activeCell="A62" sqref="A62"/>
    </sheetView>
  </sheetViews>
  <sheetFormatPr defaultRowHeight="14" x14ac:dyDescent="0.3"/>
  <cols>
    <col min="1" max="1" width="88.5" bestFit="1" customWidth="1"/>
    <col min="2" max="2" width="10.25" bestFit="1" customWidth="1"/>
  </cols>
  <sheetData>
    <row r="1" spans="1:3" ht="14.5" x14ac:dyDescent="0.35">
      <c r="A1" s="10"/>
    </row>
    <row r="2" spans="1:3" ht="14.5" x14ac:dyDescent="0.35">
      <c r="A2" s="11" t="s">
        <v>113</v>
      </c>
      <c r="B2" s="17" t="s">
        <v>123</v>
      </c>
      <c r="C2" t="s">
        <v>380</v>
      </c>
    </row>
    <row r="3" spans="1:3" ht="14.5" x14ac:dyDescent="0.35">
      <c r="A3" s="7" t="s">
        <v>114</v>
      </c>
      <c r="B3" s="18"/>
    </row>
    <row r="4" spans="1:3" ht="14.5" x14ac:dyDescent="0.35">
      <c r="A4" s="12" t="s">
        <v>115</v>
      </c>
      <c r="B4" s="19">
        <v>250000</v>
      </c>
      <c r="C4">
        <v>20000</v>
      </c>
    </row>
    <row r="5" spans="1:3" ht="14.5" x14ac:dyDescent="0.35">
      <c r="A5" s="12" t="s">
        <v>116</v>
      </c>
      <c r="B5" s="19">
        <v>600</v>
      </c>
      <c r="C5">
        <v>80</v>
      </c>
    </row>
    <row r="6" spans="1:3" ht="14.5" x14ac:dyDescent="0.35">
      <c r="A6" s="12" t="s">
        <v>117</v>
      </c>
      <c r="B6" s="19">
        <v>150</v>
      </c>
      <c r="C6">
        <v>20</v>
      </c>
    </row>
    <row r="7" spans="1:3" ht="14.5" x14ac:dyDescent="0.35">
      <c r="A7" s="13" t="s">
        <v>29</v>
      </c>
      <c r="B7" s="20">
        <v>500</v>
      </c>
      <c r="C7">
        <v>80</v>
      </c>
    </row>
    <row r="8" spans="1:3" ht="14.5" x14ac:dyDescent="0.35">
      <c r="A8" s="14" t="s">
        <v>30</v>
      </c>
      <c r="B8" s="20">
        <v>200</v>
      </c>
      <c r="C8">
        <v>10</v>
      </c>
    </row>
    <row r="9" spans="1:3" ht="14.5" x14ac:dyDescent="0.35">
      <c r="A9" s="14" t="s">
        <v>31</v>
      </c>
      <c r="B9" s="20">
        <v>200</v>
      </c>
    </row>
    <row r="10" spans="1:3" ht="14.5" x14ac:dyDescent="0.35">
      <c r="A10" s="12" t="s">
        <v>32</v>
      </c>
      <c r="B10" s="20">
        <v>400</v>
      </c>
      <c r="C10">
        <v>10</v>
      </c>
    </row>
    <row r="11" spans="1:3" ht="14.5" x14ac:dyDescent="0.35">
      <c r="A11" s="12" t="s">
        <v>33</v>
      </c>
      <c r="B11" s="20">
        <v>100</v>
      </c>
      <c r="C11">
        <v>40</v>
      </c>
    </row>
    <row r="12" spans="1:3" ht="14.5" x14ac:dyDescent="0.35">
      <c r="A12" s="12" t="s">
        <v>34</v>
      </c>
      <c r="B12" s="20">
        <v>200</v>
      </c>
    </row>
    <row r="13" spans="1:3" ht="14.5" x14ac:dyDescent="0.35">
      <c r="A13" s="12" t="s">
        <v>35</v>
      </c>
      <c r="B13" s="20">
        <v>700</v>
      </c>
    </row>
    <row r="14" spans="1:3" ht="14.5" x14ac:dyDescent="0.35">
      <c r="A14" s="14" t="s">
        <v>36</v>
      </c>
      <c r="B14" s="20">
        <v>1060</v>
      </c>
      <c r="C14">
        <v>40</v>
      </c>
    </row>
    <row r="15" spans="1:3" ht="14.5" x14ac:dyDescent="0.35">
      <c r="A15" s="14" t="s">
        <v>37</v>
      </c>
      <c r="B15" s="20">
        <v>130</v>
      </c>
      <c r="C15">
        <v>15</v>
      </c>
    </row>
    <row r="16" spans="1:3" ht="14.5" x14ac:dyDescent="0.35">
      <c r="A16" s="14" t="s">
        <v>38</v>
      </c>
      <c r="B16" s="20">
        <v>130</v>
      </c>
      <c r="C16">
        <v>8</v>
      </c>
    </row>
    <row r="17" spans="1:3" ht="14.5" x14ac:dyDescent="0.35">
      <c r="A17" s="14" t="s">
        <v>39</v>
      </c>
      <c r="B17" s="20">
        <v>70</v>
      </c>
      <c r="C17">
        <v>50</v>
      </c>
    </row>
    <row r="18" spans="1:3" ht="14.5" x14ac:dyDescent="0.35">
      <c r="A18" s="14" t="s">
        <v>40</v>
      </c>
      <c r="B18" s="20">
        <v>140</v>
      </c>
      <c r="C18">
        <v>3</v>
      </c>
    </row>
    <row r="19" spans="1:3" ht="14.5" x14ac:dyDescent="0.35">
      <c r="A19" s="14" t="s">
        <v>41</v>
      </c>
      <c r="B19" s="20">
        <v>180</v>
      </c>
      <c r="C19">
        <v>4</v>
      </c>
    </row>
    <row r="20" spans="1:3" ht="14.5" x14ac:dyDescent="0.35">
      <c r="A20" s="14" t="s">
        <v>42</v>
      </c>
      <c r="B20" s="20">
        <v>180</v>
      </c>
      <c r="C20">
        <v>10</v>
      </c>
    </row>
    <row r="21" spans="1:3" ht="14.5" x14ac:dyDescent="0.35">
      <c r="A21" s="14" t="s">
        <v>43</v>
      </c>
      <c r="B21" s="20">
        <v>70</v>
      </c>
      <c r="C21">
        <v>5</v>
      </c>
    </row>
    <row r="22" spans="1:3" ht="14.5" x14ac:dyDescent="0.35">
      <c r="A22" s="14" t="s">
        <v>44</v>
      </c>
      <c r="B22" s="20">
        <v>430</v>
      </c>
      <c r="C22">
        <v>3</v>
      </c>
    </row>
    <row r="23" spans="1:3" ht="14.5" x14ac:dyDescent="0.35">
      <c r="A23" s="14" t="s">
        <v>45</v>
      </c>
      <c r="B23" s="20">
        <v>1060</v>
      </c>
      <c r="C23">
        <v>6</v>
      </c>
    </row>
    <row r="24" spans="1:3" ht="14.5" x14ac:dyDescent="0.35">
      <c r="A24" s="14" t="s">
        <v>46</v>
      </c>
      <c r="B24" s="20">
        <v>200</v>
      </c>
      <c r="C24">
        <v>20</v>
      </c>
    </row>
    <row r="25" spans="1:3" ht="14.5" x14ac:dyDescent="0.35">
      <c r="A25" s="14" t="s">
        <v>47</v>
      </c>
      <c r="B25" s="20">
        <v>270</v>
      </c>
    </row>
    <row r="26" spans="1:3" ht="14.5" x14ac:dyDescent="0.35">
      <c r="A26" s="14" t="s">
        <v>48</v>
      </c>
      <c r="B26" s="20">
        <v>1</v>
      </c>
    </row>
    <row r="27" spans="1:3" ht="14.5" x14ac:dyDescent="0.35">
      <c r="A27" s="15" t="s">
        <v>49</v>
      </c>
      <c r="B27" s="20">
        <v>1000</v>
      </c>
    </row>
    <row r="28" spans="1:3" ht="14.5" x14ac:dyDescent="0.35">
      <c r="A28" s="15" t="s">
        <v>50</v>
      </c>
      <c r="B28" s="20">
        <v>350</v>
      </c>
    </row>
    <row r="29" spans="1:3" ht="14.5" x14ac:dyDescent="0.35">
      <c r="A29" s="12" t="s">
        <v>51</v>
      </c>
      <c r="B29" s="20">
        <v>1000</v>
      </c>
    </row>
    <row r="30" spans="1:3" ht="14.5" x14ac:dyDescent="0.35">
      <c r="A30" s="12" t="s">
        <v>52</v>
      </c>
      <c r="B30" s="20">
        <v>50</v>
      </c>
    </row>
    <row r="31" spans="1:3" ht="14.5" x14ac:dyDescent="0.35">
      <c r="A31" s="12" t="s">
        <v>53</v>
      </c>
      <c r="B31" s="20">
        <v>550</v>
      </c>
    </row>
    <row r="32" spans="1:3" ht="14.5" x14ac:dyDescent="0.35">
      <c r="A32" s="15" t="s">
        <v>54</v>
      </c>
      <c r="B32" s="20">
        <v>204</v>
      </c>
      <c r="C32" t="s">
        <v>381</v>
      </c>
    </row>
    <row r="33" spans="1:3" ht="14.5" x14ac:dyDescent="0.35">
      <c r="A33" s="15" t="s">
        <v>55</v>
      </c>
      <c r="B33" s="20">
        <v>32</v>
      </c>
      <c r="C33" t="s">
        <v>381</v>
      </c>
    </row>
    <row r="34" spans="1:3" ht="14.5" x14ac:dyDescent="0.35">
      <c r="A34" s="15" t="s">
        <v>56</v>
      </c>
      <c r="B34" s="20">
        <v>32</v>
      </c>
      <c r="C34" t="s">
        <v>381</v>
      </c>
    </row>
    <row r="35" spans="1:3" ht="14.5" x14ac:dyDescent="0.35">
      <c r="A35" s="15" t="s">
        <v>57</v>
      </c>
      <c r="B35" s="20">
        <v>8</v>
      </c>
      <c r="C35" t="s">
        <v>381</v>
      </c>
    </row>
    <row r="36" spans="1:3" ht="14.5" x14ac:dyDescent="0.35">
      <c r="A36" s="15" t="s">
        <v>58</v>
      </c>
      <c r="B36" s="20">
        <v>32</v>
      </c>
      <c r="C36" t="s">
        <v>381</v>
      </c>
    </row>
    <row r="37" spans="1:3" ht="14.5" x14ac:dyDescent="0.35">
      <c r="A37" s="15" t="s">
        <v>59</v>
      </c>
      <c r="B37" s="20">
        <v>20</v>
      </c>
      <c r="C37" t="s">
        <v>381</v>
      </c>
    </row>
    <row r="38" spans="1:3" ht="14.5" x14ac:dyDescent="0.35">
      <c r="A38" s="15" t="s">
        <v>60</v>
      </c>
      <c r="B38" s="20">
        <v>16</v>
      </c>
      <c r="C38" t="s">
        <v>381</v>
      </c>
    </row>
    <row r="39" spans="1:3" ht="14.5" x14ac:dyDescent="0.35">
      <c r="A39" s="15" t="s">
        <v>61</v>
      </c>
      <c r="B39" s="20">
        <v>12</v>
      </c>
      <c r="C39" t="s">
        <v>381</v>
      </c>
    </row>
    <row r="40" spans="1:3" ht="14.5" x14ac:dyDescent="0.35">
      <c r="A40" s="15" t="s">
        <v>62</v>
      </c>
      <c r="B40" s="20">
        <v>8</v>
      </c>
      <c r="C40" t="s">
        <v>381</v>
      </c>
    </row>
    <row r="41" spans="1:3" ht="14.5" x14ac:dyDescent="0.35">
      <c r="A41" s="15" t="s">
        <v>63</v>
      </c>
      <c r="B41" s="20">
        <v>2</v>
      </c>
      <c r="C41" t="s">
        <v>381</v>
      </c>
    </row>
    <row r="42" spans="1:3" ht="14.5" x14ac:dyDescent="0.35">
      <c r="A42" s="15" t="s">
        <v>64</v>
      </c>
      <c r="B42" s="20">
        <v>2</v>
      </c>
      <c r="C42" t="s">
        <v>381</v>
      </c>
    </row>
    <row r="43" spans="1:3" ht="14.5" x14ac:dyDescent="0.35">
      <c r="A43" s="15" t="s">
        <v>65</v>
      </c>
      <c r="B43" s="20">
        <v>3</v>
      </c>
      <c r="C43" t="s">
        <v>381</v>
      </c>
    </row>
    <row r="44" spans="1:3" ht="14.5" x14ac:dyDescent="0.35">
      <c r="A44" s="15" t="s">
        <v>66</v>
      </c>
      <c r="B44" s="20">
        <v>3</v>
      </c>
      <c r="C44" t="s">
        <v>381</v>
      </c>
    </row>
    <row r="45" spans="1:3" ht="14.5" x14ac:dyDescent="0.35">
      <c r="A45" s="15" t="s">
        <v>67</v>
      </c>
      <c r="B45" s="20">
        <v>2</v>
      </c>
      <c r="C45" t="s">
        <v>381</v>
      </c>
    </row>
    <row r="46" spans="1:3" ht="14.5" x14ac:dyDescent="0.35">
      <c r="A46" s="15" t="s">
        <v>68</v>
      </c>
      <c r="B46" s="20">
        <v>4</v>
      </c>
      <c r="C46" t="s">
        <v>381</v>
      </c>
    </row>
    <row r="47" spans="1:3" ht="14.5" x14ac:dyDescent="0.35">
      <c r="A47" s="15" t="s">
        <v>69</v>
      </c>
      <c r="B47" s="20">
        <v>6</v>
      </c>
      <c r="C47" t="s">
        <v>381</v>
      </c>
    </row>
    <row r="48" spans="1:3" ht="14.5" x14ac:dyDescent="0.35">
      <c r="A48" s="15" t="s">
        <v>70</v>
      </c>
      <c r="B48" s="20">
        <v>6</v>
      </c>
      <c r="C48" t="s">
        <v>381</v>
      </c>
    </row>
    <row r="49" spans="1:3" ht="14.5" x14ac:dyDescent="0.35">
      <c r="A49" s="15" t="s">
        <v>71</v>
      </c>
      <c r="B49" s="20">
        <v>4</v>
      </c>
      <c r="C49" t="s">
        <v>381</v>
      </c>
    </row>
    <row r="50" spans="1:3" ht="14.5" x14ac:dyDescent="0.35">
      <c r="A50" s="15" t="s">
        <v>72</v>
      </c>
      <c r="B50" s="20">
        <v>50000</v>
      </c>
    </row>
    <row r="51" spans="1:3" ht="14.5" x14ac:dyDescent="0.35">
      <c r="A51" s="15" t="s">
        <v>73</v>
      </c>
      <c r="B51" s="20">
        <v>105</v>
      </c>
    </row>
    <row r="52" spans="1:3" ht="14.5" x14ac:dyDescent="0.35">
      <c r="A52" s="15" t="s">
        <v>74</v>
      </c>
      <c r="B52" s="20">
        <v>1000</v>
      </c>
      <c r="C52" t="s">
        <v>382</v>
      </c>
    </row>
    <row r="53" spans="1:3" ht="14.5" x14ac:dyDescent="0.35">
      <c r="A53" s="15" t="s">
        <v>75</v>
      </c>
      <c r="B53" s="20">
        <v>200</v>
      </c>
      <c r="C53" t="s">
        <v>382</v>
      </c>
    </row>
    <row r="54" spans="1:3" ht="14.5" x14ac:dyDescent="0.35">
      <c r="A54" s="15" t="s">
        <v>76</v>
      </c>
      <c r="B54" s="20">
        <v>1300</v>
      </c>
      <c r="C54" t="s">
        <v>382</v>
      </c>
    </row>
    <row r="55" spans="1:3" ht="14.5" x14ac:dyDescent="0.35">
      <c r="A55" s="15" t="s">
        <v>77</v>
      </c>
      <c r="B55" s="20">
        <v>300</v>
      </c>
      <c r="C55" t="s">
        <v>382</v>
      </c>
    </row>
    <row r="56" spans="1:3" ht="14.5" x14ac:dyDescent="0.35">
      <c r="A56" s="15" t="s">
        <v>78</v>
      </c>
      <c r="B56" s="20">
        <v>1000</v>
      </c>
      <c r="C56" t="s">
        <v>382</v>
      </c>
    </row>
    <row r="57" spans="1:3" ht="14.5" x14ac:dyDescent="0.35">
      <c r="A57" s="15" t="s">
        <v>79</v>
      </c>
      <c r="B57" s="20">
        <v>1000</v>
      </c>
      <c r="C57" t="s">
        <v>382</v>
      </c>
    </row>
    <row r="58" spans="1:3" ht="14.5" x14ac:dyDescent="0.35">
      <c r="A58" s="15" t="s">
        <v>80</v>
      </c>
      <c r="B58" s="20">
        <v>2000</v>
      </c>
      <c r="C58" t="s">
        <v>382</v>
      </c>
    </row>
    <row r="59" spans="1:3" ht="14.5" x14ac:dyDescent="0.35">
      <c r="A59" s="15" t="s">
        <v>81</v>
      </c>
      <c r="B59" s="20">
        <v>800</v>
      </c>
      <c r="C59" t="s">
        <v>382</v>
      </c>
    </row>
    <row r="60" spans="1:3" ht="14.5" x14ac:dyDescent="0.35">
      <c r="A60" s="15" t="s">
        <v>82</v>
      </c>
      <c r="B60" s="20">
        <v>100</v>
      </c>
      <c r="C60" t="s">
        <v>382</v>
      </c>
    </row>
    <row r="61" spans="1:3" ht="14.5" x14ac:dyDescent="0.35">
      <c r="A61" s="15" t="s">
        <v>83</v>
      </c>
      <c r="B61" s="20">
        <v>2000</v>
      </c>
      <c r="C61" t="s">
        <v>382</v>
      </c>
    </row>
    <row r="62" spans="1:3" ht="14.5" x14ac:dyDescent="0.35">
      <c r="A62" s="40" t="s">
        <v>84</v>
      </c>
      <c r="B62" s="20">
        <v>100000</v>
      </c>
      <c r="C62" t="s">
        <v>383</v>
      </c>
    </row>
    <row r="63" spans="1:3" ht="14.5" x14ac:dyDescent="0.35">
      <c r="A63" s="12" t="s">
        <v>85</v>
      </c>
      <c r="B63" s="20">
        <v>500</v>
      </c>
    </row>
    <row r="64" spans="1:3" ht="14.5" x14ac:dyDescent="0.35">
      <c r="A64" s="12" t="s">
        <v>86</v>
      </c>
      <c r="B64" s="20">
        <v>50</v>
      </c>
    </row>
    <row r="65" spans="1:2" ht="14.5" x14ac:dyDescent="0.35">
      <c r="A65" s="16" t="s">
        <v>87</v>
      </c>
      <c r="B65" s="20">
        <v>100</v>
      </c>
    </row>
    <row r="66" spans="1:2" ht="14.5" x14ac:dyDescent="0.35">
      <c r="A66" s="12" t="s">
        <v>88</v>
      </c>
      <c r="B66" s="20">
        <v>700</v>
      </c>
    </row>
    <row r="67" spans="1:2" ht="14.5" x14ac:dyDescent="0.35">
      <c r="A67" s="12" t="s">
        <v>89</v>
      </c>
      <c r="B67" s="20">
        <v>100</v>
      </c>
    </row>
    <row r="68" spans="1:2" ht="14.5" x14ac:dyDescent="0.35">
      <c r="A68" s="12" t="s">
        <v>90</v>
      </c>
      <c r="B68" s="20">
        <v>100</v>
      </c>
    </row>
    <row r="69" spans="1:2" ht="14.5" x14ac:dyDescent="0.35">
      <c r="A69" s="16" t="s">
        <v>91</v>
      </c>
      <c r="B69" s="20">
        <v>700</v>
      </c>
    </row>
    <row r="70" spans="1:2" ht="14.5" x14ac:dyDescent="0.35">
      <c r="A70" s="12" t="s">
        <v>92</v>
      </c>
      <c r="B70" s="20">
        <v>700</v>
      </c>
    </row>
    <row r="71" spans="1:2" ht="14.5" x14ac:dyDescent="0.35">
      <c r="A71" s="12" t="s">
        <v>93</v>
      </c>
      <c r="B71" s="20">
        <v>350000</v>
      </c>
    </row>
    <row r="72" spans="1:2" ht="14.5" x14ac:dyDescent="0.35">
      <c r="A72" s="12" t="s">
        <v>94</v>
      </c>
      <c r="B72" s="20">
        <v>200</v>
      </c>
    </row>
    <row r="73" spans="1:2" ht="14.5" x14ac:dyDescent="0.35">
      <c r="A73" s="12" t="s">
        <v>95</v>
      </c>
      <c r="B73" s="20">
        <v>100000</v>
      </c>
    </row>
    <row r="74" spans="1:2" ht="14.5" x14ac:dyDescent="0.35">
      <c r="A74" s="16" t="s">
        <v>96</v>
      </c>
      <c r="B74" s="20">
        <v>350000</v>
      </c>
    </row>
    <row r="75" spans="1:2" ht="14.5" x14ac:dyDescent="0.35">
      <c r="A75" s="39" t="s">
        <v>24</v>
      </c>
      <c r="B75" s="26">
        <v>100000</v>
      </c>
    </row>
    <row r="76" spans="1:2" ht="14.5" x14ac:dyDescent="0.35">
      <c r="A76" s="5" t="s">
        <v>25</v>
      </c>
      <c r="B76" s="26">
        <v>100000</v>
      </c>
    </row>
  </sheetData>
  <hyperlinks>
    <hyperlink ref="A75" location="Specs!A2" display="nCov-2019 Rapid  detection kit (IgM/IgG)" xr:uid="{E58E8DB6-DC3B-443D-9504-2CCBC81E508A}"/>
    <hyperlink ref="A62" location="Specs!A4" display="Xpert® Xpress SARS-CoV-2 test" xr:uid="{4E0AFA63-82FE-4C81-87DB-00264C5BCC1E}"/>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203C-13F1-4D0F-B38D-8CD86BBA50A1}">
  <dimension ref="A1:D35"/>
  <sheetViews>
    <sheetView topLeftCell="A9" workbookViewId="0">
      <selection activeCell="A28" sqref="A28"/>
    </sheetView>
  </sheetViews>
  <sheetFormatPr defaultRowHeight="14" x14ac:dyDescent="0.3"/>
  <cols>
    <col min="1" max="1" width="58.25" bestFit="1" customWidth="1"/>
    <col min="2" max="2" width="12.4140625" style="28" bestFit="1" customWidth="1"/>
    <col min="3" max="3" width="10.9140625" style="28" bestFit="1" customWidth="1"/>
    <col min="4" max="4" width="12.4140625" style="28" bestFit="1" customWidth="1"/>
  </cols>
  <sheetData>
    <row r="1" spans="1:4" x14ac:dyDescent="0.3">
      <c r="A1" t="s">
        <v>4</v>
      </c>
      <c r="B1" s="27" t="s">
        <v>244</v>
      </c>
      <c r="C1" s="27" t="s">
        <v>123</v>
      </c>
      <c r="D1" s="27" t="s">
        <v>243</v>
      </c>
    </row>
    <row r="2" spans="1:4" x14ac:dyDescent="0.3">
      <c r="A2" t="s">
        <v>5</v>
      </c>
      <c r="B2" s="28">
        <f>C3+D3</f>
        <v>54000</v>
      </c>
    </row>
    <row r="3" spans="1:4" x14ac:dyDescent="0.3">
      <c r="A3" t="s">
        <v>6</v>
      </c>
      <c r="C3" s="28">
        <v>4000</v>
      </c>
      <c r="D3" s="28">
        <v>50000</v>
      </c>
    </row>
    <row r="4" spans="1:4" x14ac:dyDescent="0.3">
      <c r="A4" t="s">
        <v>7</v>
      </c>
      <c r="B4" s="28">
        <f>SUM(C5:C8,D5:D8)</f>
        <v>2040000</v>
      </c>
    </row>
    <row r="5" spans="1:4" x14ac:dyDescent="0.3">
      <c r="A5" t="s">
        <v>97</v>
      </c>
      <c r="C5" s="28">
        <v>16000</v>
      </c>
      <c r="D5" s="28">
        <v>2000000</v>
      </c>
    </row>
    <row r="6" spans="1:4" x14ac:dyDescent="0.3">
      <c r="A6" t="s">
        <v>98</v>
      </c>
      <c r="C6" s="28">
        <v>16000</v>
      </c>
      <c r="D6" s="28">
        <v>0</v>
      </c>
    </row>
    <row r="7" spans="1:4" x14ac:dyDescent="0.3">
      <c r="A7" t="s">
        <v>99</v>
      </c>
      <c r="C7" s="28">
        <v>7000</v>
      </c>
      <c r="D7" s="28">
        <v>0</v>
      </c>
    </row>
    <row r="8" spans="1:4" x14ac:dyDescent="0.3">
      <c r="A8" t="s">
        <v>100</v>
      </c>
      <c r="C8" s="28">
        <v>1000</v>
      </c>
      <c r="D8" s="28">
        <v>0</v>
      </c>
    </row>
    <row r="9" spans="1:4" x14ac:dyDescent="0.3">
      <c r="A9" t="s">
        <v>8</v>
      </c>
      <c r="B9" s="28">
        <f>SUM(C10:C13,D10:D13)</f>
        <v>1200000</v>
      </c>
    </row>
    <row r="10" spans="1:4" x14ac:dyDescent="0.3">
      <c r="A10" t="s">
        <v>9</v>
      </c>
      <c r="C10" s="28">
        <v>39000</v>
      </c>
      <c r="D10" s="28">
        <v>1000000</v>
      </c>
    </row>
    <row r="11" spans="1:4" x14ac:dyDescent="0.3">
      <c r="A11" t="s">
        <v>10</v>
      </c>
      <c r="C11" s="28">
        <v>80000</v>
      </c>
      <c r="D11" s="28">
        <v>0</v>
      </c>
    </row>
    <row r="12" spans="1:4" x14ac:dyDescent="0.3">
      <c r="A12" t="s">
        <v>11</v>
      </c>
      <c r="C12" s="28">
        <v>80000</v>
      </c>
      <c r="D12" s="28">
        <v>0</v>
      </c>
    </row>
    <row r="13" spans="1:4" x14ac:dyDescent="0.3">
      <c r="A13" t="s">
        <v>12</v>
      </c>
      <c r="C13" s="28">
        <v>1000</v>
      </c>
      <c r="D13" s="28">
        <v>0</v>
      </c>
    </row>
    <row r="14" spans="1:4" x14ac:dyDescent="0.3">
      <c r="A14" t="s">
        <v>13</v>
      </c>
      <c r="B14" s="28">
        <f>SUM(C15:C20,D15:D20)</f>
        <v>3390315</v>
      </c>
    </row>
    <row r="15" spans="1:4" x14ac:dyDescent="0.3">
      <c r="A15" t="s">
        <v>14</v>
      </c>
      <c r="C15" s="28">
        <v>15000</v>
      </c>
      <c r="D15" s="28">
        <v>3000000</v>
      </c>
    </row>
    <row r="16" spans="1:4" x14ac:dyDescent="0.3">
      <c r="A16" t="s">
        <v>15</v>
      </c>
      <c r="C16" s="28">
        <v>15000</v>
      </c>
      <c r="D16" s="28">
        <v>0</v>
      </c>
    </row>
    <row r="17" spans="1:4" x14ac:dyDescent="0.3">
      <c r="A17" t="s">
        <v>16</v>
      </c>
      <c r="C17" s="28">
        <v>10000</v>
      </c>
      <c r="D17" s="28">
        <v>0</v>
      </c>
    </row>
    <row r="18" spans="1:4" x14ac:dyDescent="0.3">
      <c r="A18" t="s">
        <v>17</v>
      </c>
      <c r="C18" s="28">
        <v>50000</v>
      </c>
      <c r="D18" s="28">
        <v>300000</v>
      </c>
    </row>
    <row r="19" spans="1:4" x14ac:dyDescent="0.3">
      <c r="A19" t="s">
        <v>101</v>
      </c>
      <c r="C19" s="28">
        <v>300</v>
      </c>
      <c r="D19" s="28">
        <v>0</v>
      </c>
    </row>
    <row r="20" spans="1:4" x14ac:dyDescent="0.3">
      <c r="A20" t="s">
        <v>18</v>
      </c>
      <c r="C20" s="28">
        <v>10</v>
      </c>
      <c r="D20" s="28">
        <v>5</v>
      </c>
    </row>
    <row r="21" spans="1:4" x14ac:dyDescent="0.3">
      <c r="A21" t="s">
        <v>102</v>
      </c>
      <c r="B21" s="28">
        <f>SUM(C22:C26,D22:D26)</f>
        <v>126000</v>
      </c>
      <c r="D21" s="28">
        <v>0</v>
      </c>
    </row>
    <row r="22" spans="1:4" x14ac:dyDescent="0.3">
      <c r="A22" t="s">
        <v>103</v>
      </c>
      <c r="C22" s="28">
        <v>1000</v>
      </c>
      <c r="D22" s="28">
        <v>100000</v>
      </c>
    </row>
    <row r="23" spans="1:4" x14ac:dyDescent="0.3">
      <c r="A23" t="s">
        <v>104</v>
      </c>
      <c r="C23" s="28">
        <v>0</v>
      </c>
      <c r="D23" s="28">
        <v>0</v>
      </c>
    </row>
    <row r="24" spans="1:4" x14ac:dyDescent="0.3">
      <c r="A24" t="s">
        <v>105</v>
      </c>
      <c r="C24" s="28">
        <v>5000</v>
      </c>
      <c r="D24" s="28">
        <v>0</v>
      </c>
    </row>
    <row r="25" spans="1:4" x14ac:dyDescent="0.3">
      <c r="A25" t="s">
        <v>106</v>
      </c>
      <c r="C25" s="28">
        <v>5000</v>
      </c>
      <c r="D25" s="28">
        <v>10000</v>
      </c>
    </row>
    <row r="26" spans="1:4" x14ac:dyDescent="0.3">
      <c r="A26" t="s">
        <v>107</v>
      </c>
      <c r="C26" s="28">
        <v>5000</v>
      </c>
      <c r="D26" s="28">
        <v>0</v>
      </c>
    </row>
    <row r="27" spans="1:4" x14ac:dyDescent="0.3">
      <c r="A27" t="s">
        <v>108</v>
      </c>
      <c r="B27" s="28">
        <f>SUM(C28:C35,D28:D35)</f>
        <v>160920</v>
      </c>
      <c r="D27" s="28">
        <v>0</v>
      </c>
    </row>
    <row r="28" spans="1:4" x14ac:dyDescent="0.3">
      <c r="A28" t="s">
        <v>109</v>
      </c>
      <c r="C28" s="28">
        <v>50</v>
      </c>
      <c r="D28" s="28">
        <v>0</v>
      </c>
    </row>
    <row r="29" spans="1:4" x14ac:dyDescent="0.3">
      <c r="A29" t="s">
        <v>110</v>
      </c>
      <c r="C29" s="28">
        <v>200</v>
      </c>
      <c r="D29" s="28">
        <v>0</v>
      </c>
    </row>
    <row r="30" spans="1:4" x14ac:dyDescent="0.3">
      <c r="A30" t="s">
        <v>111</v>
      </c>
      <c r="C30" s="28">
        <v>20</v>
      </c>
      <c r="D30" s="28">
        <v>500</v>
      </c>
    </row>
    <row r="31" spans="1:4" x14ac:dyDescent="0.3">
      <c r="A31" t="s">
        <v>118</v>
      </c>
      <c r="C31" s="28">
        <v>40000</v>
      </c>
    </row>
    <row r="32" spans="1:4" x14ac:dyDescent="0.3">
      <c r="A32" t="s">
        <v>119</v>
      </c>
      <c r="C32" s="28">
        <v>80000</v>
      </c>
    </row>
    <row r="33" spans="1:3" x14ac:dyDescent="0.3">
      <c r="A33" t="s">
        <v>120</v>
      </c>
      <c r="C33" s="28">
        <v>40000</v>
      </c>
    </row>
    <row r="34" spans="1:3" x14ac:dyDescent="0.3">
      <c r="A34" t="s">
        <v>121</v>
      </c>
      <c r="C34" s="28">
        <v>100</v>
      </c>
    </row>
    <row r="35" spans="1:3" x14ac:dyDescent="0.3">
      <c r="A35" t="s">
        <v>122</v>
      </c>
      <c r="C35" s="28">
        <v>50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DBAA-B03A-41EC-97C7-25628D7FCA90}">
  <dimension ref="A1:B23"/>
  <sheetViews>
    <sheetView topLeftCell="A3" workbookViewId="0">
      <selection activeCell="A4" sqref="A4"/>
    </sheetView>
  </sheetViews>
  <sheetFormatPr defaultRowHeight="14" x14ac:dyDescent="0.3"/>
  <cols>
    <col min="1" max="1" width="34.9140625" bestFit="1" customWidth="1"/>
    <col min="2" max="2" width="65.33203125" customWidth="1"/>
  </cols>
  <sheetData>
    <row r="1" spans="1:2" ht="14.5" x14ac:dyDescent="0.35">
      <c r="A1" s="7" t="s">
        <v>22</v>
      </c>
      <c r="B1" s="8" t="s">
        <v>23</v>
      </c>
    </row>
    <row r="2" spans="1:2" ht="188.5" x14ac:dyDescent="0.3">
      <c r="A2" s="9" t="s">
        <v>24</v>
      </c>
      <c r="B2" s="6" t="s">
        <v>28</v>
      </c>
    </row>
    <row r="3" spans="1:2" ht="14.5" x14ac:dyDescent="0.35">
      <c r="A3" s="5" t="s">
        <v>25</v>
      </c>
      <c r="B3" s="3"/>
    </row>
    <row r="4" spans="1:2" ht="203" x14ac:dyDescent="0.3">
      <c r="A4" s="9" t="s">
        <v>27</v>
      </c>
      <c r="B4" s="4" t="s">
        <v>26</v>
      </c>
    </row>
    <row r="5" spans="1:2" ht="70" x14ac:dyDescent="0.3">
      <c r="A5" s="31" t="s">
        <v>245</v>
      </c>
      <c r="B5" s="32" t="s">
        <v>246</v>
      </c>
    </row>
    <row r="6" spans="1:2" ht="98" x14ac:dyDescent="0.3">
      <c r="A6" s="31" t="s">
        <v>225</v>
      </c>
      <c r="B6" s="32" t="s">
        <v>247</v>
      </c>
    </row>
    <row r="7" spans="1:2" ht="28" x14ac:dyDescent="0.3">
      <c r="A7" s="31" t="s">
        <v>226</v>
      </c>
      <c r="B7" s="33" t="s">
        <v>248</v>
      </c>
    </row>
    <row r="8" spans="1:2" ht="28" x14ac:dyDescent="0.3">
      <c r="A8" s="31" t="s">
        <v>227</v>
      </c>
      <c r="B8" s="34" t="s">
        <v>249</v>
      </c>
    </row>
    <row r="9" spans="1:2" ht="98" x14ac:dyDescent="0.3">
      <c r="A9" s="35" t="s">
        <v>250</v>
      </c>
      <c r="B9" s="36" t="s">
        <v>251</v>
      </c>
    </row>
    <row r="10" spans="1:2" ht="182" x14ac:dyDescent="0.3">
      <c r="A10" s="36" t="s">
        <v>252</v>
      </c>
      <c r="B10" s="37" t="s">
        <v>253</v>
      </c>
    </row>
    <row r="11" spans="1:2" ht="84" x14ac:dyDescent="0.3">
      <c r="A11" s="36" t="s">
        <v>254</v>
      </c>
      <c r="B11" s="32" t="s">
        <v>255</v>
      </c>
    </row>
    <row r="12" spans="1:2" ht="70" x14ac:dyDescent="0.3">
      <c r="A12" s="35" t="s">
        <v>245</v>
      </c>
      <c r="B12" s="32" t="s">
        <v>246</v>
      </c>
    </row>
    <row r="13" spans="1:2" ht="70" x14ac:dyDescent="0.3">
      <c r="A13" s="35" t="s">
        <v>224</v>
      </c>
      <c r="B13" s="36" t="s">
        <v>256</v>
      </c>
    </row>
    <row r="14" spans="1:2" ht="98" x14ac:dyDescent="0.3">
      <c r="A14" s="35" t="s">
        <v>225</v>
      </c>
      <c r="B14" s="32" t="s">
        <v>247</v>
      </c>
    </row>
    <row r="15" spans="1:2" ht="28" x14ac:dyDescent="0.3">
      <c r="A15" s="35" t="s">
        <v>226</v>
      </c>
      <c r="B15" s="38" t="s">
        <v>248</v>
      </c>
    </row>
    <row r="16" spans="1:2" ht="28" x14ac:dyDescent="0.3">
      <c r="A16" s="35" t="s">
        <v>227</v>
      </c>
      <c r="B16" s="37" t="s">
        <v>249</v>
      </c>
    </row>
    <row r="17" spans="1:2" ht="56" x14ac:dyDescent="0.3">
      <c r="A17" s="35" t="s">
        <v>231</v>
      </c>
      <c r="B17" s="37" t="s">
        <v>257</v>
      </c>
    </row>
    <row r="18" spans="1:2" ht="56" x14ac:dyDescent="0.3">
      <c r="A18" s="35" t="s">
        <v>232</v>
      </c>
      <c r="B18" s="36" t="s">
        <v>258</v>
      </c>
    </row>
    <row r="19" spans="1:2" ht="42" x14ac:dyDescent="0.3">
      <c r="A19" s="35" t="s">
        <v>234</v>
      </c>
      <c r="B19" s="37" t="s">
        <v>259</v>
      </c>
    </row>
    <row r="20" spans="1:2" ht="28" x14ac:dyDescent="0.3">
      <c r="A20" s="35" t="s">
        <v>235</v>
      </c>
      <c r="B20" s="37" t="s">
        <v>260</v>
      </c>
    </row>
    <row r="21" spans="1:2" ht="28" x14ac:dyDescent="0.3">
      <c r="A21" s="35" t="s">
        <v>236</v>
      </c>
      <c r="B21" s="36" t="s">
        <v>261</v>
      </c>
    </row>
    <row r="22" spans="1:2" ht="42" x14ac:dyDescent="0.3">
      <c r="A22" s="35" t="s">
        <v>237</v>
      </c>
      <c r="B22" s="37" t="s">
        <v>262</v>
      </c>
    </row>
    <row r="23" spans="1:2" ht="42" x14ac:dyDescent="0.3">
      <c r="A23" s="43" t="s">
        <v>238</v>
      </c>
      <c r="B23" s="44" t="s">
        <v>263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AA15-8CA0-44D1-9FF6-9D81DCE4072E}">
  <dimension ref="B2:E141"/>
  <sheetViews>
    <sheetView workbookViewId="0">
      <selection activeCell="C8" sqref="C8"/>
    </sheetView>
  </sheetViews>
  <sheetFormatPr defaultRowHeight="14" x14ac:dyDescent="0.3"/>
  <cols>
    <col min="1" max="1" width="8.6640625" style="48"/>
    <col min="2" max="2" width="8.6640625" style="47"/>
    <col min="3" max="3" width="55.1640625" style="48" customWidth="1"/>
    <col min="4" max="4" width="52" style="47" bestFit="1" customWidth="1"/>
    <col min="5" max="5" width="22.75" style="48" customWidth="1"/>
    <col min="6" max="16384" width="8.6640625" style="48"/>
  </cols>
  <sheetData>
    <row r="2" spans="2:4" ht="14.5" thickBot="1" x14ac:dyDescent="0.35"/>
    <row r="3" spans="2:4" x14ac:dyDescent="0.3">
      <c r="B3" s="49" t="s">
        <v>266</v>
      </c>
      <c r="C3" s="50" t="s">
        <v>267</v>
      </c>
      <c r="D3" s="51" t="s">
        <v>268</v>
      </c>
    </row>
    <row r="4" spans="2:4" ht="56" x14ac:dyDescent="0.3">
      <c r="B4" s="52">
        <v>1</v>
      </c>
      <c r="C4" s="53" t="s">
        <v>269</v>
      </c>
      <c r="D4" s="54" t="s">
        <v>270</v>
      </c>
    </row>
    <row r="5" spans="2:4" x14ac:dyDescent="0.3">
      <c r="B5" s="52">
        <v>2</v>
      </c>
      <c r="C5" s="55" t="s">
        <v>271</v>
      </c>
      <c r="D5" s="56" t="s">
        <v>272</v>
      </c>
    </row>
    <row r="6" spans="2:4" x14ac:dyDescent="0.3">
      <c r="B6" s="52">
        <v>3</v>
      </c>
      <c r="C6" s="55" t="s">
        <v>273</v>
      </c>
      <c r="D6" s="56" t="s">
        <v>274</v>
      </c>
    </row>
    <row r="7" spans="2:4" x14ac:dyDescent="0.3">
      <c r="B7" s="52">
        <v>4</v>
      </c>
      <c r="C7" s="55" t="s">
        <v>275</v>
      </c>
      <c r="D7" s="56" t="s">
        <v>276</v>
      </c>
    </row>
    <row r="8" spans="2:4" ht="28" x14ac:dyDescent="0.3">
      <c r="B8" s="52">
        <v>5</v>
      </c>
      <c r="C8" s="57" t="s">
        <v>277</v>
      </c>
      <c r="D8" s="58" t="s">
        <v>278</v>
      </c>
    </row>
    <row r="9" spans="2:4" x14ac:dyDescent="0.3">
      <c r="B9" s="52">
        <v>6</v>
      </c>
      <c r="C9" s="59" t="s">
        <v>279</v>
      </c>
      <c r="D9" s="56" t="s">
        <v>278</v>
      </c>
    </row>
    <row r="10" spans="2:4" x14ac:dyDescent="0.3">
      <c r="B10" s="52">
        <v>7</v>
      </c>
      <c r="C10" s="60" t="s">
        <v>280</v>
      </c>
      <c r="D10" s="56" t="s">
        <v>278</v>
      </c>
    </row>
    <row r="11" spans="2:4" x14ac:dyDescent="0.3">
      <c r="B11" s="52">
        <v>8</v>
      </c>
      <c r="C11" s="60" t="s">
        <v>281</v>
      </c>
      <c r="D11" s="56" t="s">
        <v>282</v>
      </c>
    </row>
    <row r="12" spans="2:4" x14ac:dyDescent="0.3">
      <c r="B12" s="52">
        <v>9</v>
      </c>
      <c r="C12" s="60" t="s">
        <v>281</v>
      </c>
      <c r="D12" s="56" t="s">
        <v>283</v>
      </c>
    </row>
    <row r="13" spans="2:4" x14ac:dyDescent="0.3">
      <c r="B13" s="52">
        <v>10</v>
      </c>
      <c r="C13" s="60" t="s">
        <v>284</v>
      </c>
      <c r="D13" s="61" t="s">
        <v>285</v>
      </c>
    </row>
    <row r="14" spans="2:4" x14ac:dyDescent="0.3">
      <c r="B14" s="52">
        <v>11</v>
      </c>
      <c r="C14" s="62" t="s">
        <v>286</v>
      </c>
      <c r="D14" s="56" t="s">
        <v>287</v>
      </c>
    </row>
    <row r="15" spans="2:4" x14ac:dyDescent="0.3">
      <c r="B15" s="52">
        <v>12</v>
      </c>
      <c r="C15" s="62" t="s">
        <v>288</v>
      </c>
      <c r="D15" s="56" t="s">
        <v>289</v>
      </c>
    </row>
    <row r="16" spans="2:4" x14ac:dyDescent="0.3">
      <c r="B16" s="52">
        <v>13</v>
      </c>
      <c r="C16" s="62" t="s">
        <v>290</v>
      </c>
      <c r="D16" s="63" t="s">
        <v>291</v>
      </c>
    </row>
    <row r="17" spans="2:4" x14ac:dyDescent="0.3">
      <c r="B17" s="52">
        <v>14</v>
      </c>
      <c r="C17" s="62" t="s">
        <v>292</v>
      </c>
      <c r="D17" s="56" t="s">
        <v>293</v>
      </c>
    </row>
    <row r="18" spans="2:4" x14ac:dyDescent="0.3">
      <c r="B18" s="52">
        <v>15</v>
      </c>
      <c r="C18" s="62" t="s">
        <v>294</v>
      </c>
      <c r="D18" s="56" t="s">
        <v>278</v>
      </c>
    </row>
    <row r="19" spans="2:4" x14ac:dyDescent="0.3">
      <c r="B19" s="52">
        <v>16</v>
      </c>
      <c r="C19" s="64" t="s">
        <v>295</v>
      </c>
      <c r="D19" s="56" t="s">
        <v>296</v>
      </c>
    </row>
    <row r="20" spans="2:4" ht="28" x14ac:dyDescent="0.3">
      <c r="B20" s="52">
        <v>17</v>
      </c>
      <c r="C20" s="64" t="s">
        <v>297</v>
      </c>
      <c r="D20" s="54" t="s">
        <v>298</v>
      </c>
    </row>
    <row r="21" spans="2:4" x14ac:dyDescent="0.3">
      <c r="B21" s="52">
        <v>18</v>
      </c>
      <c r="C21" s="62" t="s">
        <v>299</v>
      </c>
      <c r="D21" s="63" t="s">
        <v>300</v>
      </c>
    </row>
    <row r="22" spans="2:4" s="66" customFormat="1" ht="28" x14ac:dyDescent="0.3">
      <c r="B22" s="52">
        <v>19</v>
      </c>
      <c r="C22" s="65" t="s">
        <v>301</v>
      </c>
      <c r="D22" s="63" t="s">
        <v>302</v>
      </c>
    </row>
    <row r="23" spans="2:4" x14ac:dyDescent="0.3">
      <c r="B23" s="52">
        <v>20</v>
      </c>
      <c r="C23" s="62" t="s">
        <v>303</v>
      </c>
      <c r="D23" s="63" t="s">
        <v>304</v>
      </c>
    </row>
    <row r="24" spans="2:4" x14ac:dyDescent="0.3">
      <c r="B24" s="52">
        <v>21</v>
      </c>
      <c r="C24" s="62" t="s">
        <v>305</v>
      </c>
      <c r="D24" s="63" t="s">
        <v>306</v>
      </c>
    </row>
    <row r="25" spans="2:4" x14ac:dyDescent="0.3">
      <c r="B25" s="52">
        <v>22</v>
      </c>
      <c r="C25" s="62" t="s">
        <v>307</v>
      </c>
      <c r="D25" s="63" t="s">
        <v>308</v>
      </c>
    </row>
    <row r="26" spans="2:4" x14ac:dyDescent="0.3">
      <c r="B26" s="52">
        <v>23</v>
      </c>
      <c r="C26" s="62" t="s">
        <v>309</v>
      </c>
      <c r="D26" s="63">
        <v>5</v>
      </c>
    </row>
    <row r="27" spans="2:4" x14ac:dyDescent="0.3">
      <c r="B27" s="52">
        <v>24</v>
      </c>
      <c r="C27" s="62" t="s">
        <v>310</v>
      </c>
      <c r="D27" s="63" t="s">
        <v>311</v>
      </c>
    </row>
    <row r="28" spans="2:4" x14ac:dyDescent="0.3">
      <c r="B28" s="52">
        <v>25</v>
      </c>
      <c r="C28" s="67" t="s">
        <v>312</v>
      </c>
      <c r="D28" s="63" t="s">
        <v>278</v>
      </c>
    </row>
    <row r="29" spans="2:4" ht="28" x14ac:dyDescent="0.3">
      <c r="B29" s="52">
        <v>26</v>
      </c>
      <c r="C29" s="68" t="s">
        <v>313</v>
      </c>
      <c r="D29" s="63" t="s">
        <v>278</v>
      </c>
    </row>
    <row r="30" spans="2:4" x14ac:dyDescent="0.3">
      <c r="B30" s="52">
        <v>27</v>
      </c>
      <c r="C30" s="69" t="s">
        <v>314</v>
      </c>
      <c r="D30" s="70" t="s">
        <v>315</v>
      </c>
    </row>
    <row r="31" spans="2:4" x14ac:dyDescent="0.3">
      <c r="B31" s="52">
        <v>28</v>
      </c>
      <c r="C31" s="69" t="s">
        <v>316</v>
      </c>
      <c r="D31" s="70" t="s">
        <v>278</v>
      </c>
    </row>
    <row r="32" spans="2:4" x14ac:dyDescent="0.3">
      <c r="B32" s="52">
        <v>29</v>
      </c>
      <c r="C32" s="71" t="s">
        <v>317</v>
      </c>
      <c r="D32" s="72"/>
    </row>
    <row r="33" spans="2:4" x14ac:dyDescent="0.3">
      <c r="B33" s="52">
        <v>30</v>
      </c>
      <c r="C33" s="57" t="s">
        <v>318</v>
      </c>
      <c r="D33" s="56" t="s">
        <v>278</v>
      </c>
    </row>
    <row r="34" spans="2:4" ht="28" x14ac:dyDescent="0.3">
      <c r="B34" s="52">
        <v>31</v>
      </c>
      <c r="C34" s="57" t="s">
        <v>319</v>
      </c>
      <c r="D34" s="56" t="s">
        <v>278</v>
      </c>
    </row>
    <row r="35" spans="2:4" ht="42" x14ac:dyDescent="0.3">
      <c r="B35" s="52">
        <v>32</v>
      </c>
      <c r="C35" s="57" t="s">
        <v>320</v>
      </c>
      <c r="D35" s="56" t="s">
        <v>278</v>
      </c>
    </row>
    <row r="36" spans="2:4" x14ac:dyDescent="0.3">
      <c r="B36" s="52">
        <v>33</v>
      </c>
      <c r="C36" s="73" t="s">
        <v>321</v>
      </c>
      <c r="D36" s="56" t="s">
        <v>278</v>
      </c>
    </row>
    <row r="37" spans="2:4" x14ac:dyDescent="0.3">
      <c r="B37" s="52">
        <v>34</v>
      </c>
      <c r="C37" s="60" t="s">
        <v>322</v>
      </c>
      <c r="D37" s="56" t="s">
        <v>278</v>
      </c>
    </row>
    <row r="38" spans="2:4" ht="28" x14ac:dyDescent="0.3">
      <c r="B38" s="52">
        <v>35</v>
      </c>
      <c r="C38" s="57" t="s">
        <v>323</v>
      </c>
      <c r="D38" s="56" t="s">
        <v>278</v>
      </c>
    </row>
    <row r="39" spans="2:4" ht="62.25" customHeight="1" x14ac:dyDescent="0.3">
      <c r="B39" s="52">
        <v>36</v>
      </c>
      <c r="C39" s="73" t="s">
        <v>324</v>
      </c>
      <c r="D39" s="56" t="s">
        <v>278</v>
      </c>
    </row>
    <row r="40" spans="2:4" x14ac:dyDescent="0.3">
      <c r="B40" s="52">
        <v>37</v>
      </c>
      <c r="C40" s="57" t="s">
        <v>325</v>
      </c>
      <c r="D40" s="56" t="s">
        <v>278</v>
      </c>
    </row>
    <row r="41" spans="2:4" ht="28" x14ac:dyDescent="0.3">
      <c r="B41" s="52">
        <v>38</v>
      </c>
      <c r="C41" s="74" t="s">
        <v>326</v>
      </c>
      <c r="D41" s="56" t="s">
        <v>278</v>
      </c>
    </row>
    <row r="42" spans="2:4" x14ac:dyDescent="0.3">
      <c r="B42" s="52">
        <v>39</v>
      </c>
      <c r="C42" s="75" t="s">
        <v>327</v>
      </c>
      <c r="D42" s="56" t="s">
        <v>328</v>
      </c>
    </row>
    <row r="43" spans="2:4" x14ac:dyDescent="0.3">
      <c r="B43" s="52">
        <v>40</v>
      </c>
      <c r="C43" s="76" t="s">
        <v>329</v>
      </c>
      <c r="D43" s="56">
        <v>3</v>
      </c>
    </row>
    <row r="44" spans="2:4" ht="42" x14ac:dyDescent="0.3">
      <c r="B44" s="52">
        <v>41</v>
      </c>
      <c r="C44" s="76" t="s">
        <v>330</v>
      </c>
      <c r="D44" s="56" t="s">
        <v>278</v>
      </c>
    </row>
    <row r="45" spans="2:4" ht="29.25" customHeight="1" x14ac:dyDescent="0.3">
      <c r="B45" s="52">
        <v>42</v>
      </c>
      <c r="C45" s="75" t="s">
        <v>331</v>
      </c>
      <c r="D45" s="54" t="s">
        <v>332</v>
      </c>
    </row>
    <row r="46" spans="2:4" ht="29.25" customHeight="1" x14ac:dyDescent="0.3">
      <c r="B46" s="52">
        <v>43</v>
      </c>
      <c r="C46" s="75" t="s">
        <v>333</v>
      </c>
      <c r="D46" s="54">
        <v>1</v>
      </c>
    </row>
    <row r="47" spans="2:4" ht="29.25" customHeight="1" x14ac:dyDescent="0.3">
      <c r="B47" s="52">
        <v>44</v>
      </c>
      <c r="C47" s="75" t="s">
        <v>334</v>
      </c>
      <c r="D47" s="56" t="s">
        <v>335</v>
      </c>
    </row>
    <row r="48" spans="2:4" x14ac:dyDescent="0.3">
      <c r="B48" s="52">
        <v>45</v>
      </c>
      <c r="C48" s="76" t="s">
        <v>336</v>
      </c>
      <c r="D48" s="56" t="s">
        <v>278</v>
      </c>
    </row>
    <row r="49" spans="2:4" ht="28" x14ac:dyDescent="0.3">
      <c r="B49" s="52">
        <v>46</v>
      </c>
      <c r="C49" s="77" t="s">
        <v>337</v>
      </c>
      <c r="D49" s="54">
        <v>1</v>
      </c>
    </row>
    <row r="50" spans="2:4" ht="42" x14ac:dyDescent="0.3">
      <c r="B50" s="52">
        <v>47</v>
      </c>
      <c r="C50" s="75" t="s">
        <v>338</v>
      </c>
      <c r="D50" s="63">
        <v>1</v>
      </c>
    </row>
    <row r="51" spans="2:4" ht="28" x14ac:dyDescent="0.3">
      <c r="B51" s="52">
        <v>48</v>
      </c>
      <c r="C51" s="78" t="s">
        <v>339</v>
      </c>
      <c r="D51" s="56">
        <v>1</v>
      </c>
    </row>
    <row r="52" spans="2:4" x14ac:dyDescent="0.3">
      <c r="B52" s="52">
        <v>49</v>
      </c>
      <c r="C52" s="78" t="s">
        <v>340</v>
      </c>
      <c r="D52" s="56">
        <v>1</v>
      </c>
    </row>
    <row r="53" spans="2:4" x14ac:dyDescent="0.3">
      <c r="B53" s="52">
        <v>50</v>
      </c>
      <c r="C53" s="79" t="s">
        <v>341</v>
      </c>
      <c r="D53" s="72"/>
    </row>
    <row r="54" spans="2:4" ht="126" x14ac:dyDescent="0.3">
      <c r="B54" s="52">
        <v>51</v>
      </c>
      <c r="C54" s="74" t="s">
        <v>342</v>
      </c>
      <c r="D54" s="56" t="s">
        <v>278</v>
      </c>
    </row>
    <row r="55" spans="2:4" ht="70" x14ac:dyDescent="0.3">
      <c r="B55" s="52">
        <v>52</v>
      </c>
      <c r="C55" s="80" t="s">
        <v>343</v>
      </c>
      <c r="D55" s="56" t="s">
        <v>278</v>
      </c>
    </row>
    <row r="56" spans="2:4" ht="42" x14ac:dyDescent="0.3">
      <c r="B56" s="52">
        <v>53</v>
      </c>
      <c r="C56" s="81" t="s">
        <v>344</v>
      </c>
      <c r="D56" s="56" t="s">
        <v>278</v>
      </c>
    </row>
    <row r="57" spans="2:4" x14ac:dyDescent="0.3">
      <c r="B57" s="52">
        <v>54</v>
      </c>
      <c r="C57" s="81" t="s">
        <v>345</v>
      </c>
      <c r="D57" s="56" t="s">
        <v>285</v>
      </c>
    </row>
    <row r="58" spans="2:4" ht="42" x14ac:dyDescent="0.3">
      <c r="B58" s="52">
        <v>55</v>
      </c>
      <c r="C58" s="81" t="s">
        <v>346</v>
      </c>
      <c r="D58" s="56">
        <v>1</v>
      </c>
    </row>
    <row r="59" spans="2:4" x14ac:dyDescent="0.3">
      <c r="B59" s="52">
        <v>56</v>
      </c>
      <c r="C59" s="62" t="s">
        <v>347</v>
      </c>
      <c r="D59" s="56" t="s">
        <v>278</v>
      </c>
    </row>
    <row r="60" spans="2:4" x14ac:dyDescent="0.3">
      <c r="B60" s="52">
        <v>57</v>
      </c>
      <c r="C60" s="82" t="s">
        <v>348</v>
      </c>
      <c r="D60" s="63">
        <v>1</v>
      </c>
    </row>
    <row r="61" spans="2:4" x14ac:dyDescent="0.3">
      <c r="B61" s="52">
        <v>58</v>
      </c>
      <c r="C61" s="82" t="s">
        <v>349</v>
      </c>
      <c r="D61" s="63" t="s">
        <v>278</v>
      </c>
    </row>
    <row r="62" spans="2:4" x14ac:dyDescent="0.3">
      <c r="B62" s="52">
        <v>59</v>
      </c>
      <c r="C62" s="82" t="s">
        <v>350</v>
      </c>
      <c r="D62" s="63"/>
    </row>
    <row r="63" spans="2:4" x14ac:dyDescent="0.3">
      <c r="B63" s="52">
        <v>60</v>
      </c>
      <c r="C63" s="82" t="s">
        <v>351</v>
      </c>
      <c r="D63" s="63" t="s">
        <v>278</v>
      </c>
    </row>
    <row r="64" spans="2:4" x14ac:dyDescent="0.3">
      <c r="B64" s="52">
        <v>61</v>
      </c>
      <c r="C64" s="64" t="s">
        <v>352</v>
      </c>
      <c r="D64" s="56" t="s">
        <v>353</v>
      </c>
    </row>
    <row r="65" spans="2:5" ht="28" x14ac:dyDescent="0.3">
      <c r="B65" s="52">
        <v>62</v>
      </c>
      <c r="C65" s="81" t="s">
        <v>354</v>
      </c>
      <c r="D65" s="56" t="s">
        <v>353</v>
      </c>
    </row>
    <row r="66" spans="2:5" ht="28" x14ac:dyDescent="0.3">
      <c r="B66" s="52">
        <v>63</v>
      </c>
      <c r="C66" s="74" t="s">
        <v>355</v>
      </c>
      <c r="D66" s="56">
        <v>1</v>
      </c>
    </row>
    <row r="67" spans="2:5" x14ac:dyDescent="0.3">
      <c r="B67" s="52">
        <v>64</v>
      </c>
      <c r="C67" s="83" t="s">
        <v>356</v>
      </c>
      <c r="D67" s="63" t="s">
        <v>278</v>
      </c>
    </row>
    <row r="68" spans="2:5" ht="42" x14ac:dyDescent="0.3">
      <c r="B68" s="52">
        <v>65</v>
      </c>
      <c r="C68" s="37" t="s">
        <v>357</v>
      </c>
      <c r="D68" s="63" t="s">
        <v>278</v>
      </c>
    </row>
    <row r="69" spans="2:5" x14ac:dyDescent="0.3">
      <c r="B69" s="52">
        <v>66</v>
      </c>
      <c r="C69" s="62" t="s">
        <v>358</v>
      </c>
      <c r="D69" s="63" t="s">
        <v>278</v>
      </c>
    </row>
    <row r="70" spans="2:5" ht="70" x14ac:dyDescent="0.3">
      <c r="B70" s="52">
        <v>67</v>
      </c>
      <c r="C70" s="82" t="s">
        <v>359</v>
      </c>
      <c r="D70" s="63">
        <v>1</v>
      </c>
    </row>
    <row r="71" spans="2:5" x14ac:dyDescent="0.3">
      <c r="B71" s="52">
        <v>68</v>
      </c>
      <c r="C71" s="83" t="s">
        <v>360</v>
      </c>
      <c r="D71" s="63" t="s">
        <v>278</v>
      </c>
    </row>
    <row r="72" spans="2:5" x14ac:dyDescent="0.3">
      <c r="B72" s="52">
        <v>69</v>
      </c>
      <c r="C72" s="84" t="s">
        <v>361</v>
      </c>
      <c r="D72" s="72"/>
    </row>
    <row r="73" spans="2:5" ht="140" x14ac:dyDescent="0.3">
      <c r="B73" s="52">
        <v>70</v>
      </c>
      <c r="C73" s="85" t="s">
        <v>362</v>
      </c>
      <c r="D73" s="56" t="s">
        <v>278</v>
      </c>
    </row>
    <row r="74" spans="2:5" x14ac:dyDescent="0.3">
      <c r="B74" s="52">
        <v>71</v>
      </c>
      <c r="C74" s="77" t="s">
        <v>363</v>
      </c>
      <c r="D74" s="63">
        <v>1</v>
      </c>
    </row>
    <row r="75" spans="2:5" ht="42" x14ac:dyDescent="0.3">
      <c r="B75" s="52">
        <v>72</v>
      </c>
      <c r="C75" s="76" t="s">
        <v>364</v>
      </c>
      <c r="D75" s="63">
        <v>1</v>
      </c>
    </row>
    <row r="76" spans="2:5" x14ac:dyDescent="0.3">
      <c r="B76" s="52">
        <v>73</v>
      </c>
      <c r="C76" s="76" t="s">
        <v>365</v>
      </c>
      <c r="D76" s="63">
        <v>1</v>
      </c>
    </row>
    <row r="77" spans="2:5" ht="42" x14ac:dyDescent="0.3">
      <c r="B77" s="52">
        <v>74</v>
      </c>
      <c r="C77" s="76" t="s">
        <v>366</v>
      </c>
      <c r="D77" s="63">
        <v>1</v>
      </c>
    </row>
    <row r="78" spans="2:5" ht="27.75" customHeight="1" x14ac:dyDescent="0.3">
      <c r="B78" s="52">
        <v>75</v>
      </c>
      <c r="C78" s="86" t="s">
        <v>367</v>
      </c>
      <c r="D78" s="87"/>
    </row>
    <row r="79" spans="2:5" ht="227.25" customHeight="1" x14ac:dyDescent="0.3">
      <c r="B79" s="52">
        <v>76</v>
      </c>
      <c r="C79" s="37" t="s">
        <v>253</v>
      </c>
      <c r="D79" s="88">
        <v>1</v>
      </c>
      <c r="E79" s="34"/>
    </row>
    <row r="80" spans="2:5" ht="112" x14ac:dyDescent="0.3">
      <c r="B80" s="52">
        <v>77</v>
      </c>
      <c r="C80" s="32" t="s">
        <v>247</v>
      </c>
      <c r="D80" s="88">
        <v>1</v>
      </c>
    </row>
    <row r="81" spans="2:4" ht="98" x14ac:dyDescent="0.3">
      <c r="B81" s="52">
        <v>78</v>
      </c>
      <c r="C81" s="32" t="s">
        <v>255</v>
      </c>
      <c r="D81" s="88">
        <v>1</v>
      </c>
    </row>
    <row r="82" spans="2:4" ht="28" x14ac:dyDescent="0.3">
      <c r="B82" s="52">
        <v>79</v>
      </c>
      <c r="C82" s="32" t="s">
        <v>368</v>
      </c>
      <c r="D82" s="88">
        <v>1</v>
      </c>
    </row>
    <row r="83" spans="2:4" ht="42" x14ac:dyDescent="0.3">
      <c r="B83" s="52">
        <v>80</v>
      </c>
      <c r="C83" s="32" t="s">
        <v>369</v>
      </c>
      <c r="D83" s="88">
        <v>1</v>
      </c>
    </row>
    <row r="84" spans="2:4" ht="56" x14ac:dyDescent="0.3">
      <c r="B84" s="52">
        <v>81</v>
      </c>
      <c r="C84" s="32" t="s">
        <v>370</v>
      </c>
      <c r="D84" s="88">
        <v>1</v>
      </c>
    </row>
    <row r="85" spans="2:4" ht="56" x14ac:dyDescent="0.3">
      <c r="B85" s="52">
        <v>82</v>
      </c>
      <c r="C85" s="32" t="s">
        <v>371</v>
      </c>
      <c r="D85" s="88">
        <v>1</v>
      </c>
    </row>
    <row r="86" spans="2:4" ht="28" x14ac:dyDescent="0.3">
      <c r="B86" s="52">
        <v>83</v>
      </c>
      <c r="C86" s="82" t="s">
        <v>372</v>
      </c>
      <c r="D86" s="56" t="s">
        <v>278</v>
      </c>
    </row>
    <row r="87" spans="2:4" ht="28" x14ac:dyDescent="0.3">
      <c r="B87" s="52">
        <v>84</v>
      </c>
      <c r="C87" s="76" t="s">
        <v>373</v>
      </c>
      <c r="D87" s="56">
        <v>1</v>
      </c>
    </row>
    <row r="88" spans="2:4" x14ac:dyDescent="0.3">
      <c r="B88" s="52">
        <v>85</v>
      </c>
      <c r="C88" s="76" t="s">
        <v>374</v>
      </c>
      <c r="D88" s="56">
        <v>1</v>
      </c>
    </row>
    <row r="89" spans="2:4" ht="28" x14ac:dyDescent="0.3">
      <c r="B89" s="52">
        <v>86</v>
      </c>
      <c r="C89" s="76" t="s">
        <v>375</v>
      </c>
      <c r="D89" s="56">
        <v>1</v>
      </c>
    </row>
    <row r="90" spans="2:4" ht="14.5" thickBot="1" x14ac:dyDescent="0.35">
      <c r="B90" s="89">
        <v>87</v>
      </c>
      <c r="C90" s="90" t="s">
        <v>376</v>
      </c>
      <c r="D90" s="91">
        <v>1</v>
      </c>
    </row>
    <row r="91" spans="2:4" x14ac:dyDescent="0.3">
      <c r="B91" s="92"/>
    </row>
    <row r="92" spans="2:4" x14ac:dyDescent="0.3">
      <c r="B92" s="92"/>
      <c r="C92" s="99" t="s">
        <v>377</v>
      </c>
      <c r="D92" s="99"/>
    </row>
    <row r="93" spans="2:4" x14ac:dyDescent="0.3">
      <c r="B93" s="92"/>
      <c r="C93" s="53"/>
      <c r="D93" s="92"/>
    </row>
    <row r="94" spans="2:4" ht="153.75" customHeight="1" x14ac:dyDescent="0.3">
      <c r="B94" s="92"/>
      <c r="C94" s="100" t="s">
        <v>378</v>
      </c>
      <c r="D94" s="100"/>
    </row>
    <row r="95" spans="2:4" ht="37.5" customHeight="1" x14ac:dyDescent="0.3">
      <c r="B95" s="92"/>
      <c r="C95" s="101" t="s">
        <v>379</v>
      </c>
      <c r="D95" s="101"/>
    </row>
    <row r="96" spans="2:4" x14ac:dyDescent="0.3">
      <c r="B96" s="53"/>
      <c r="C96" s="93"/>
      <c r="D96" s="92"/>
    </row>
    <row r="97" spans="2:4" x14ac:dyDescent="0.3">
      <c r="B97" s="53"/>
      <c r="C97" s="93"/>
      <c r="D97" s="92"/>
    </row>
    <row r="98" spans="2:4" x14ac:dyDescent="0.3">
      <c r="B98" s="92"/>
      <c r="C98" s="53"/>
      <c r="D98" s="92"/>
    </row>
    <row r="99" spans="2:4" x14ac:dyDescent="0.3">
      <c r="B99" s="92"/>
      <c r="C99" s="53"/>
      <c r="D99" s="92"/>
    </row>
    <row r="100" spans="2:4" x14ac:dyDescent="0.3">
      <c r="B100" s="92"/>
      <c r="C100" s="53"/>
      <c r="D100" s="92"/>
    </row>
    <row r="101" spans="2:4" x14ac:dyDescent="0.3">
      <c r="B101" s="92"/>
      <c r="C101" s="53"/>
      <c r="D101" s="92"/>
    </row>
    <row r="102" spans="2:4" x14ac:dyDescent="0.3">
      <c r="B102" s="92"/>
      <c r="C102" s="53"/>
      <c r="D102" s="92"/>
    </row>
    <row r="103" spans="2:4" x14ac:dyDescent="0.3">
      <c r="B103" s="92"/>
      <c r="C103" s="53"/>
      <c r="D103" s="92"/>
    </row>
    <row r="104" spans="2:4" x14ac:dyDescent="0.3">
      <c r="B104" s="92"/>
      <c r="C104" s="53"/>
      <c r="D104" s="92"/>
    </row>
    <row r="105" spans="2:4" x14ac:dyDescent="0.3">
      <c r="B105" s="92"/>
      <c r="C105" s="53"/>
      <c r="D105" s="92"/>
    </row>
    <row r="106" spans="2:4" x14ac:dyDescent="0.3">
      <c r="B106" s="92"/>
      <c r="C106" s="53"/>
      <c r="D106" s="92"/>
    </row>
    <row r="107" spans="2:4" x14ac:dyDescent="0.3">
      <c r="B107" s="92"/>
      <c r="C107" s="53"/>
      <c r="D107" s="92"/>
    </row>
    <row r="108" spans="2:4" x14ac:dyDescent="0.3">
      <c r="B108" s="92"/>
      <c r="C108" s="53"/>
      <c r="D108" s="92"/>
    </row>
    <row r="109" spans="2:4" x14ac:dyDescent="0.3">
      <c r="B109" s="92"/>
      <c r="C109" s="53"/>
      <c r="D109" s="92"/>
    </row>
    <row r="110" spans="2:4" x14ac:dyDescent="0.3">
      <c r="B110" s="92"/>
      <c r="C110" s="53"/>
      <c r="D110" s="92"/>
    </row>
    <row r="111" spans="2:4" x14ac:dyDescent="0.3">
      <c r="B111" s="92"/>
      <c r="C111" s="53"/>
      <c r="D111" s="92"/>
    </row>
    <row r="112" spans="2:4" x14ac:dyDescent="0.3">
      <c r="B112" s="92"/>
      <c r="C112" s="53"/>
      <c r="D112" s="92"/>
    </row>
    <row r="113" spans="2:4" x14ac:dyDescent="0.3">
      <c r="B113" s="92"/>
      <c r="C113" s="53"/>
      <c r="D113" s="92"/>
    </row>
    <row r="114" spans="2:4" x14ac:dyDescent="0.3">
      <c r="B114" s="92"/>
      <c r="C114" s="53"/>
      <c r="D114" s="92"/>
    </row>
    <row r="115" spans="2:4" x14ac:dyDescent="0.3">
      <c r="B115" s="92"/>
      <c r="C115" s="53"/>
      <c r="D115" s="92"/>
    </row>
    <row r="116" spans="2:4" x14ac:dyDescent="0.3">
      <c r="B116" s="92"/>
      <c r="C116" s="53"/>
      <c r="D116" s="92"/>
    </row>
    <row r="117" spans="2:4" x14ac:dyDescent="0.3">
      <c r="B117" s="92"/>
      <c r="C117" s="53"/>
      <c r="D117" s="92"/>
    </row>
    <row r="118" spans="2:4" x14ac:dyDescent="0.3">
      <c r="B118" s="92"/>
      <c r="C118" s="53"/>
      <c r="D118" s="92"/>
    </row>
    <row r="119" spans="2:4" x14ac:dyDescent="0.3">
      <c r="B119" s="92"/>
      <c r="C119" s="53"/>
      <c r="D119" s="92"/>
    </row>
    <row r="120" spans="2:4" x14ac:dyDescent="0.3">
      <c r="B120" s="92"/>
      <c r="C120" s="53"/>
      <c r="D120" s="92"/>
    </row>
    <row r="121" spans="2:4" x14ac:dyDescent="0.3">
      <c r="B121" s="92"/>
      <c r="C121" s="53"/>
      <c r="D121" s="92"/>
    </row>
    <row r="122" spans="2:4" x14ac:dyDescent="0.3">
      <c r="B122" s="92"/>
      <c r="C122" s="53"/>
      <c r="D122" s="92"/>
    </row>
    <row r="123" spans="2:4" x14ac:dyDescent="0.3">
      <c r="B123" s="92"/>
      <c r="C123" s="53"/>
      <c r="D123" s="92"/>
    </row>
    <row r="124" spans="2:4" x14ac:dyDescent="0.3">
      <c r="B124" s="92"/>
      <c r="C124" s="53"/>
      <c r="D124" s="92"/>
    </row>
    <row r="125" spans="2:4" x14ac:dyDescent="0.3">
      <c r="B125" s="92"/>
      <c r="C125" s="53"/>
      <c r="D125" s="92"/>
    </row>
    <row r="126" spans="2:4" x14ac:dyDescent="0.3">
      <c r="B126" s="92"/>
      <c r="C126" s="53"/>
      <c r="D126" s="92"/>
    </row>
    <row r="127" spans="2:4" x14ac:dyDescent="0.3">
      <c r="B127" s="92"/>
      <c r="C127" s="53"/>
      <c r="D127" s="92"/>
    </row>
    <row r="128" spans="2:4" x14ac:dyDescent="0.3">
      <c r="B128" s="92"/>
      <c r="C128" s="53"/>
      <c r="D128" s="92"/>
    </row>
    <row r="129" spans="2:4" x14ac:dyDescent="0.3">
      <c r="B129" s="92"/>
      <c r="C129" s="53"/>
      <c r="D129" s="92"/>
    </row>
    <row r="130" spans="2:4" x14ac:dyDescent="0.3">
      <c r="B130" s="92"/>
      <c r="C130" s="53"/>
      <c r="D130" s="92"/>
    </row>
    <row r="131" spans="2:4" x14ac:dyDescent="0.3">
      <c r="B131" s="92"/>
      <c r="C131" s="53"/>
      <c r="D131" s="92"/>
    </row>
    <row r="132" spans="2:4" x14ac:dyDescent="0.3">
      <c r="B132" s="92"/>
      <c r="C132" s="53"/>
      <c r="D132" s="92"/>
    </row>
    <row r="133" spans="2:4" x14ac:dyDescent="0.3">
      <c r="B133" s="92"/>
      <c r="C133" s="53"/>
      <c r="D133" s="92"/>
    </row>
    <row r="134" spans="2:4" x14ac:dyDescent="0.3">
      <c r="B134" s="92"/>
      <c r="C134" s="53"/>
      <c r="D134" s="92"/>
    </row>
    <row r="135" spans="2:4" x14ac:dyDescent="0.3">
      <c r="B135" s="92"/>
      <c r="C135" s="53"/>
      <c r="D135" s="92"/>
    </row>
    <row r="136" spans="2:4" x14ac:dyDescent="0.3">
      <c r="B136" s="92"/>
      <c r="C136" s="53"/>
      <c r="D136" s="92"/>
    </row>
    <row r="137" spans="2:4" x14ac:dyDescent="0.3">
      <c r="B137" s="92"/>
      <c r="C137" s="53"/>
      <c r="D137" s="92"/>
    </row>
    <row r="138" spans="2:4" x14ac:dyDescent="0.3">
      <c r="B138" s="92"/>
      <c r="C138" s="53"/>
      <c r="D138" s="92"/>
    </row>
    <row r="139" spans="2:4" x14ac:dyDescent="0.3">
      <c r="B139" s="92"/>
      <c r="C139" s="53"/>
      <c r="D139" s="92"/>
    </row>
    <row r="140" spans="2:4" x14ac:dyDescent="0.3">
      <c r="B140" s="92"/>
      <c r="C140" s="53"/>
      <c r="D140" s="92"/>
    </row>
    <row r="141" spans="2:4" x14ac:dyDescent="0.3">
      <c r="B141" s="92"/>
      <c r="C141" s="53"/>
      <c r="D141" s="92"/>
    </row>
  </sheetData>
  <mergeCells count="3">
    <mergeCell ref="C92:D92"/>
    <mergeCell ref="C94:D94"/>
    <mergeCell ref="C95:D9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147B-2A8E-45DB-BEE4-73BCF0234CE6}">
  <dimension ref="B1:H13"/>
  <sheetViews>
    <sheetView workbookViewId="0">
      <selection activeCell="C6" sqref="C6"/>
    </sheetView>
  </sheetViews>
  <sheetFormatPr defaultRowHeight="14" x14ac:dyDescent="0.3"/>
  <cols>
    <col min="1" max="1" width="4.58203125" style="48" customWidth="1"/>
    <col min="2" max="2" width="37.5" style="48" customWidth="1"/>
    <col min="3" max="3" width="18.5" style="48" customWidth="1"/>
    <col min="4" max="4" width="15" style="48" customWidth="1"/>
    <col min="5" max="5" width="18" style="48" customWidth="1"/>
    <col min="6" max="6" width="13.75" style="48" customWidth="1"/>
    <col min="7" max="16384" width="8.6640625" style="48"/>
  </cols>
  <sheetData>
    <row r="1" spans="2:8" ht="65" x14ac:dyDescent="0.3">
      <c r="B1" s="94" t="s">
        <v>384</v>
      </c>
      <c r="C1" s="94"/>
      <c r="D1" s="95" t="s">
        <v>385</v>
      </c>
      <c r="E1" s="95" t="s">
        <v>386</v>
      </c>
      <c r="F1" s="95" t="s">
        <v>387</v>
      </c>
      <c r="G1" s="96"/>
      <c r="H1" s="96"/>
    </row>
    <row r="2" spans="2:8" x14ac:dyDescent="0.3">
      <c r="B2" s="97" t="str">
        <f>[1]ALL!B5</f>
        <v>PCR Reagents and Consumables</v>
      </c>
      <c r="C2" s="97" t="s">
        <v>388</v>
      </c>
      <c r="D2" s="98">
        <v>0.5</v>
      </c>
      <c r="E2" s="98">
        <v>0.5</v>
      </c>
      <c r="F2" s="97"/>
      <c r="G2" s="97"/>
      <c r="H2" s="97"/>
    </row>
    <row r="3" spans="2:8" x14ac:dyDescent="0.3">
      <c r="B3" s="97" t="str">
        <f>[1]ALL!B45</f>
        <v>PPE</v>
      </c>
      <c r="C3" s="97" t="s">
        <v>388</v>
      </c>
      <c r="D3" s="98">
        <v>0.5</v>
      </c>
      <c r="E3" s="98">
        <v>0.5</v>
      </c>
      <c r="F3" s="97"/>
    </row>
    <row r="4" spans="2:8" x14ac:dyDescent="0.3">
      <c r="B4" s="97" t="str">
        <f>[1]ALL!J4</f>
        <v>Rukhi Hospital 100 beds</v>
      </c>
      <c r="C4" s="97" t="s">
        <v>388</v>
      </c>
      <c r="D4" s="98">
        <v>0.8</v>
      </c>
      <c r="E4" s="98">
        <v>0.2</v>
      </c>
      <c r="F4" s="97"/>
    </row>
    <row r="5" spans="2:8" x14ac:dyDescent="0.3">
      <c r="B5" s="97" t="str">
        <f>[1]ALL!I4</f>
        <v>Batimu hospital 150 beds</v>
      </c>
      <c r="C5" s="97" t="s">
        <v>388</v>
      </c>
      <c r="D5" s="98">
        <v>0.8</v>
      </c>
      <c r="E5" s="98">
        <v>0.2</v>
      </c>
      <c r="F5" s="97"/>
    </row>
    <row r="6" spans="2:8" ht="38" x14ac:dyDescent="0.3">
      <c r="B6" s="97" t="str">
        <f>[1]ALL!H4</f>
        <v>Lisi Hospital 200 beds</v>
      </c>
      <c r="C6" s="96" t="s">
        <v>389</v>
      </c>
      <c r="D6" s="98">
        <v>0.2</v>
      </c>
      <c r="E6" s="98">
        <v>0.3</v>
      </c>
      <c r="F6" s="98">
        <v>0.5</v>
      </c>
    </row>
    <row r="7" spans="2:8" x14ac:dyDescent="0.3">
      <c r="B7" s="97" t="str">
        <f>[1]ALL!L4</f>
        <v>Infectios Disease Hospital</v>
      </c>
      <c r="C7" s="97" t="s">
        <v>388</v>
      </c>
      <c r="D7" s="98">
        <v>1</v>
      </c>
      <c r="E7" s="97"/>
      <c r="F7" s="97"/>
    </row>
    <row r="8" spans="2:8" x14ac:dyDescent="0.3">
      <c r="B8" s="97" t="str">
        <f>[1]ALL!K4</f>
        <v>Emergency/Embulance Service</v>
      </c>
      <c r="C8" s="97" t="s">
        <v>388</v>
      </c>
      <c r="D8" s="98">
        <v>0.8</v>
      </c>
      <c r="E8" s="98">
        <v>0.2</v>
      </c>
      <c r="F8" s="97"/>
    </row>
    <row r="9" spans="2:8" x14ac:dyDescent="0.3">
      <c r="B9" s="97" t="str">
        <f>'[1]Regulatory Agency'!B1</f>
        <v>Regulatory and Drug Agency</v>
      </c>
      <c r="C9" s="97" t="s">
        <v>388</v>
      </c>
      <c r="D9" s="98">
        <v>0.6</v>
      </c>
      <c r="E9" s="98"/>
      <c r="F9" s="98">
        <v>0.4</v>
      </c>
    </row>
    <row r="10" spans="2:8" x14ac:dyDescent="0.3">
      <c r="B10" s="97"/>
      <c r="C10" s="97"/>
    </row>
    <row r="11" spans="2:8" x14ac:dyDescent="0.3">
      <c r="B11" s="97"/>
    </row>
    <row r="12" spans="2:8" x14ac:dyDescent="0.3">
      <c r="B12" s="97"/>
    </row>
    <row r="13" spans="2:8" x14ac:dyDescent="0.3">
      <c r="B13" s="9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640625" defaultRowHeight="15" customHeight="1" x14ac:dyDescent="0.3"/>
  <sheetData>
    <row r="1" spans="1:1" x14ac:dyDescent="0.35">
      <c r="A1" s="1" t="s">
        <v>0</v>
      </c>
    </row>
    <row r="2" spans="1:1" x14ac:dyDescent="0.35">
      <c r="A2" s="2" t="s">
        <v>1</v>
      </c>
    </row>
    <row r="3" spans="1:1" x14ac:dyDescent="0.35">
      <c r="A3" s="2" t="s">
        <v>2</v>
      </c>
    </row>
    <row r="4" spans="1:1" x14ac:dyDescent="0.3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Equipment</vt:lpstr>
      <vt:lpstr>Emergency Service Radio Station</vt:lpstr>
      <vt:lpstr>Emergency Car and components</vt:lpstr>
      <vt:lpstr>Laboratory</vt:lpstr>
      <vt:lpstr>PPE</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 Tsenteradze</cp:lastModifiedBy>
  <dcterms:created xsi:type="dcterms:W3CDTF">2020-05-15T16:08:22Z</dcterms:created>
  <dcterms:modified xsi:type="dcterms:W3CDTF">2020-05-25T12:52:25Z</dcterms:modified>
</cp:coreProperties>
</file>